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beccab\Desktop\"/>
    </mc:Choice>
  </mc:AlternateContent>
  <xr:revisionPtr revIDLastSave="0" documentId="13_ncr:1_{5111B9F5-67A6-4642-8750-CAB218784A95}" xr6:coauthVersionLast="47" xr6:coauthVersionMax="47" xr10:uidLastSave="{00000000-0000-0000-0000-000000000000}"/>
  <bookViews>
    <workbookView xWindow="-28920" yWindow="-120" windowWidth="29040" windowHeight="15840" firstSheet="7" activeTab="7" xr2:uid="{DFD8FD4A-D4A7-4328-819E-C3FF6AF45F69}"/>
  </bookViews>
  <sheets>
    <sheet name="PCT TALLY" sheetId="6" state="hidden" r:id="rId1"/>
    <sheet name="PCT TALLY (2)" sheetId="34" state="hidden" r:id="rId2"/>
    <sheet name="PCT TALLY (3)" sheetId="35" state="hidden" r:id="rId3"/>
    <sheet name="PCT TALLY (4)" sheetId="36" state="hidden" r:id="rId4"/>
    <sheet name="Mailed In-TALLY" sheetId="24" state="hidden" r:id="rId5"/>
    <sheet name="Early-TALLY" sheetId="18" state="hidden" r:id="rId6"/>
    <sheet name="Election Day-TALLY" sheetId="32" state="hidden" r:id="rId7"/>
    <sheet name="TOTAL TALLY" sheetId="20" r:id="rId8"/>
    <sheet name="PCT 1-TALLY (BLANK)" sheetId="25" state="hidden" r:id="rId9"/>
    <sheet name="PCT 2-TALLY (BLANK)" sheetId="26" state="hidden" r:id="rId10"/>
    <sheet name="PCT 3-TALLY (BLANK)" sheetId="27" state="hidden" r:id="rId11"/>
    <sheet name="PCT 4-TALLY (BLANK)" sheetId="28" state="hidden" r:id="rId12"/>
    <sheet name="Mailed In-TALLY (BLANK)" sheetId="29" state="hidden" r:id="rId13"/>
    <sheet name="Early-TALLY (BLANK)" sheetId="30" state="hidden" r:id="rId14"/>
    <sheet name="Election Day-TALLY (BLANK)" sheetId="33" state="hidden" r:id="rId15"/>
    <sheet name="TOTAL TALLY (BLANK)" sheetId="31" state="hidden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4" l="1"/>
  <c r="G6" i="24"/>
  <c r="G7" i="24"/>
  <c r="G8" i="24"/>
  <c r="G5" i="18"/>
  <c r="G6" i="18"/>
  <c r="G7" i="18"/>
  <c r="G8" i="18"/>
  <c r="F6" i="20" l="1"/>
  <c r="E7" i="20"/>
  <c r="E4" i="20"/>
  <c r="D4" i="20"/>
  <c r="F8" i="32"/>
  <c r="G8" i="32" s="1"/>
  <c r="F7" i="32"/>
  <c r="G7" i="32" s="1"/>
  <c r="F6" i="32"/>
  <c r="G6" i="32" s="1"/>
  <c r="F5" i="32"/>
  <c r="G5" i="32" s="1"/>
  <c r="F8" i="18"/>
  <c r="F7" i="18"/>
  <c r="E6" i="20" s="1"/>
  <c r="F6" i="18"/>
  <c r="E5" i="20" s="1"/>
  <c r="F5" i="18"/>
  <c r="F8" i="24"/>
  <c r="D7" i="20" s="1"/>
  <c r="F7" i="24"/>
  <c r="D6" i="20" s="1"/>
  <c r="F6" i="24"/>
  <c r="D5" i="20" s="1"/>
  <c r="F5" i="24"/>
  <c r="E8" i="24"/>
  <c r="E7" i="24"/>
  <c r="E6" i="24"/>
  <c r="E8" i="18"/>
  <c r="E7" i="18"/>
  <c r="E6" i="18"/>
  <c r="E8" i="32"/>
  <c r="E7" i="32"/>
  <c r="E6" i="32"/>
  <c r="G7" i="20"/>
  <c r="G6" i="20"/>
  <c r="G5" i="20"/>
  <c r="G4" i="20"/>
  <c r="E5" i="32"/>
  <c r="E5" i="18"/>
  <c r="E5" i="24"/>
  <c r="G11" i="36"/>
  <c r="E11" i="20"/>
  <c r="D11" i="32"/>
  <c r="D10" i="20" s="1"/>
  <c r="G12" i="32"/>
  <c r="G11" i="20" s="1"/>
  <c r="G13" i="32"/>
  <c r="G12" i="20" s="1"/>
  <c r="G14" i="32"/>
  <c r="G13" i="20" s="1"/>
  <c r="G15" i="32"/>
  <c r="G14" i="20" s="1"/>
  <c r="G16" i="32"/>
  <c r="G15" i="20" s="1"/>
  <c r="G11" i="32"/>
  <c r="G10" i="20" s="1"/>
  <c r="F12" i="32"/>
  <c r="F11" i="20" s="1"/>
  <c r="F13" i="32"/>
  <c r="F12" i="20" s="1"/>
  <c r="F14" i="32"/>
  <c r="F13" i="20" s="1"/>
  <c r="F15" i="32"/>
  <c r="F14" i="20" s="1"/>
  <c r="F16" i="32"/>
  <c r="F15" i="20" s="1"/>
  <c r="F11" i="32"/>
  <c r="F10" i="20" s="1"/>
  <c r="E12" i="32"/>
  <c r="E13" i="32"/>
  <c r="E12" i="20" s="1"/>
  <c r="E14" i="32"/>
  <c r="E13" i="20" s="1"/>
  <c r="E15" i="32"/>
  <c r="E14" i="20" s="1"/>
  <c r="E16" i="32"/>
  <c r="E15" i="20" s="1"/>
  <c r="E11" i="32"/>
  <c r="E10" i="20" s="1"/>
  <c r="D12" i="32"/>
  <c r="D11" i="20" s="1"/>
  <c r="D13" i="32"/>
  <c r="D12" i="20" s="1"/>
  <c r="D14" i="32"/>
  <c r="D13" i="20" s="1"/>
  <c r="D15" i="32"/>
  <c r="D14" i="20" s="1"/>
  <c r="D16" i="32"/>
  <c r="D15" i="20" s="1"/>
  <c r="G12" i="18"/>
  <c r="G13" i="18"/>
  <c r="G14" i="18"/>
  <c r="G15" i="18"/>
  <c r="G16" i="18"/>
  <c r="G11" i="18"/>
  <c r="F12" i="18"/>
  <c r="F13" i="18"/>
  <c r="F14" i="18"/>
  <c r="F15" i="18"/>
  <c r="F16" i="18"/>
  <c r="F11" i="18"/>
  <c r="E12" i="18"/>
  <c r="E13" i="18"/>
  <c r="E14" i="18"/>
  <c r="E15" i="18"/>
  <c r="E16" i="18"/>
  <c r="E11" i="18"/>
  <c r="D12" i="18"/>
  <c r="D13" i="18"/>
  <c r="D14" i="18"/>
  <c r="D15" i="18"/>
  <c r="D16" i="18"/>
  <c r="D11" i="18"/>
  <c r="G12" i="24"/>
  <c r="G13" i="24"/>
  <c r="G14" i="24"/>
  <c r="G15" i="24"/>
  <c r="G16" i="24"/>
  <c r="G11" i="24"/>
  <c r="F12" i="24"/>
  <c r="F13" i="24"/>
  <c r="F14" i="24"/>
  <c r="F15" i="24"/>
  <c r="F16" i="24"/>
  <c r="F11" i="24"/>
  <c r="E12" i="24"/>
  <c r="E13" i="24"/>
  <c r="E14" i="24"/>
  <c r="E15" i="24"/>
  <c r="E16" i="24"/>
  <c r="E11" i="24"/>
  <c r="D12" i="24"/>
  <c r="D13" i="24"/>
  <c r="D14" i="24"/>
  <c r="D15" i="24"/>
  <c r="D16" i="24"/>
  <c r="D11" i="24"/>
  <c r="G14" i="36"/>
  <c r="G13" i="36"/>
  <c r="G12" i="36"/>
  <c r="G10" i="36"/>
  <c r="G9" i="36"/>
  <c r="G14" i="35"/>
  <c r="G13" i="35"/>
  <c r="G12" i="35"/>
  <c r="G11" i="35"/>
  <c r="G10" i="35"/>
  <c r="G9" i="35"/>
  <c r="G14" i="34"/>
  <c r="G13" i="34"/>
  <c r="G12" i="34"/>
  <c r="G11" i="34"/>
  <c r="G10" i="34"/>
  <c r="G9" i="34"/>
  <c r="F7" i="20" l="1"/>
  <c r="F5" i="20"/>
  <c r="H5" i="20" s="1"/>
  <c r="I5" i="20" s="1"/>
  <c r="F4" i="20"/>
  <c r="H4" i="20" s="1"/>
  <c r="I4" i="20" s="1"/>
  <c r="H7" i="20"/>
  <c r="I7" i="20" s="1"/>
  <c r="H6" i="20"/>
  <c r="I6" i="20" s="1"/>
  <c r="E4" i="32"/>
  <c r="H16" i="32"/>
  <c r="H15" i="32"/>
  <c r="H14" i="32"/>
  <c r="H12" i="32"/>
  <c r="H11" i="32"/>
  <c r="H13" i="32"/>
  <c r="H16" i="18"/>
  <c r="H14" i="18"/>
  <c r="H12" i="18"/>
  <c r="H11" i="18"/>
  <c r="H13" i="18"/>
  <c r="H15" i="18"/>
  <c r="G3" i="20"/>
  <c r="F3" i="20" l="1"/>
  <c r="E4" i="18"/>
  <c r="E4" i="6"/>
  <c r="E4" i="24"/>
  <c r="E4" i="36"/>
  <c r="E4" i="35"/>
  <c r="E4" i="34"/>
  <c r="F4" i="34" s="1"/>
  <c r="G9" i="6"/>
  <c r="H11" i="24" s="1"/>
  <c r="H10" i="20" s="1"/>
  <c r="I10" i="20" s="1"/>
  <c r="G10" i="6"/>
  <c r="H12" i="24" s="1"/>
  <c r="H11" i="20" s="1"/>
  <c r="I11" i="20" s="1"/>
  <c r="G11" i="6"/>
  <c r="H13" i="24" s="1"/>
  <c r="H12" i="20" s="1"/>
  <c r="I12" i="20" s="1"/>
  <c r="G12" i="6"/>
  <c r="H14" i="24" s="1"/>
  <c r="H13" i="20" s="1"/>
  <c r="I13" i="20" s="1"/>
  <c r="G13" i="6"/>
  <c r="H15" i="24" s="1"/>
  <c r="H14" i="20" s="1"/>
  <c r="I14" i="20" s="1"/>
  <c r="G14" i="6"/>
  <c r="H16" i="24" s="1"/>
  <c r="H15" i="20" s="1"/>
  <c r="I15" i="20" s="1"/>
  <c r="F4" i="35" l="1"/>
  <c r="F4" i="36"/>
  <c r="E3" i="20" l="1"/>
  <c r="F4" i="18"/>
  <c r="G4" i="18" s="1"/>
  <c r="F4" i="32"/>
  <c r="G4" i="32" s="1"/>
  <c r="F4" i="24"/>
  <c r="D3" i="20"/>
  <c r="F4" i="6"/>
  <c r="H3" i="20" l="1"/>
  <c r="I3" i="20" s="1"/>
  <c r="G4" i="24"/>
</calcChain>
</file>

<file path=xl/sharedStrings.xml><?xml version="1.0" encoding="utf-8"?>
<sst xmlns="http://schemas.openxmlformats.org/spreadsheetml/2006/main" count="526" uniqueCount="78">
  <si>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</si>
  <si>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</si>
  <si>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</si>
  <si>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</si>
  <si>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</si>
  <si>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</si>
  <si>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</si>
  <si>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</si>
  <si>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</si>
  <si>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</si>
  <si>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</si>
  <si>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</si>
  <si>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</si>
  <si>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</si>
  <si>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</si>
  <si>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</si>
  <si>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</si>
  <si>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</si>
  <si>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</si>
  <si>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</si>
  <si>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</si>
  <si>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</si>
  <si>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</si>
  <si>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</si>
  <si>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</si>
  <si>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</si>
  <si>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</si>
  <si>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</si>
  <si>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</si>
  <si>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</si>
  <si>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</si>
  <si>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</si>
  <si>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</si>
  <si>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</si>
  <si>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</si>
  <si>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</si>
  <si>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</si>
  <si>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</si>
  <si>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</si>
  <si>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</si>
  <si>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</si>
  <si>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</si>
  <si>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</si>
  <si>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</si>
  <si>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</si>
  <si>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</si>
  <si>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Precinct #4 Eday</t>
  </si>
  <si>
    <t>Precinct #3 Eday</t>
  </si>
  <si>
    <t>Precinct #2 Eday</t>
  </si>
  <si>
    <t>Precinct #1 Eday</t>
  </si>
  <si>
    <t>TOTAL
Early Voters</t>
  </si>
  <si>
    <t>TOTAL
Mailed in Voters</t>
  </si>
  <si>
    <t>TOTAL
Election Day Voters</t>
  </si>
  <si>
    <t>Precinct #1 Election Day Votes</t>
  </si>
  <si>
    <t>Precinct #2 Election Day Votes</t>
  </si>
  <si>
    <t>Precinct #3 Election Day Votes</t>
  </si>
  <si>
    <t>Precinct #4 Election Day Votes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</si>
  <si>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</si>
  <si>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Total 
 Votes</t>
  </si>
  <si>
    <t>TOTAL 
Election Day</t>
  </si>
  <si>
    <t>TOTAL 
Early Votes</t>
  </si>
  <si>
    <t>Total 
Mailed in VOTES</t>
  </si>
  <si>
    <r>
      <t xml:space="preserve">Total
 COUNTY 
</t>
    </r>
    <r>
      <rPr>
        <b/>
        <i/>
        <u/>
        <sz val="14"/>
        <color theme="1"/>
        <rFont val="Calibri"/>
        <family val="2"/>
        <scheme val="minor"/>
      </rPr>
      <t>Votes</t>
    </r>
  </si>
  <si>
    <t>Attorney General</t>
  </si>
  <si>
    <t>Ken Paxton</t>
  </si>
  <si>
    <t>George P. Bush</t>
  </si>
  <si>
    <t>Commissioner of the General Land Office</t>
  </si>
  <si>
    <t>Dawn Buckingham</t>
  </si>
  <si>
    <t>Tim Westley</t>
  </si>
  <si>
    <t>Railroad Commissioner</t>
  </si>
  <si>
    <t>Sarah Stogner</t>
  </si>
  <si>
    <t>Wayne Christian</t>
  </si>
  <si>
    <t>mailed in voters</t>
  </si>
  <si>
    <t>early voters</t>
  </si>
  <si>
    <t>election day 
voters</t>
  </si>
  <si>
    <t>Glasscock County - REPUBLICAN PARTY PRIMARY RUNOFF ELECTION 5-24-2022</t>
  </si>
  <si>
    <t>EARLY &amp; Mail-in 
VOTES</t>
  </si>
  <si>
    <t xml:space="preserve"> 
TOTAL 
# VOTED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</si>
</sst>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4" fillId="3" borderId="7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0" borderId="6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8" fillId="0" borderId="0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8" xfId="0" applyBorder="1"/>
    <xf numFmtId="0" fontId="15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right"/>
    </xf>
    <xf numFmtId="0" fontId="7" fillId="0" borderId="19" xfId="0" applyFont="1" applyBorder="1" applyAlignment="1">
      <alignment horizontal="center" wrapText="1"/>
    </xf>
    <xf numFmtId="0" fontId="1" fillId="0" borderId="34" xfId="0" applyFont="1" applyBorder="1" applyAlignment="1">
      <alignment horizontal="right" vertical="center"/>
    </xf>
    <xf numFmtId="0" fontId="1" fillId="0" borderId="35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0" fillId="0" borderId="19" xfId="0" applyBorder="1"/>
    <xf numFmtId="0" fontId="1" fillId="0" borderId="36" xfId="0" applyFont="1" applyBorder="1" applyAlignment="1">
      <alignment horizontal="right" vertical="center"/>
    </xf>
    <xf numFmtId="0" fontId="14" fillId="0" borderId="9" xfId="0" applyFont="1" applyBorder="1" applyAlignment="1">
      <alignment horizontal="center" wrapText="1"/>
    </xf>
    <xf numFmtId="0" fontId="7" fillId="0" borderId="37" xfId="0" applyFont="1" applyBorder="1" applyAlignment="1">
      <alignment horizontal="center" wrapText="1"/>
    </xf>
    <xf numFmtId="0" fontId="2" fillId="0" borderId="32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0" fontId="2" fillId="0" borderId="33" xfId="0" applyFont="1" applyBorder="1" applyAlignment="1">
      <alignment horizontal="right"/>
    </xf>
    <xf numFmtId="0" fontId="2" fillId="0" borderId="38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8" xfId="0" applyFont="1" applyBorder="1" applyAlignment="1">
      <alignment horizontal="right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0" xfId="0" applyFont="1" applyBorder="1" applyAlignment="1">
      <alignment horizontal="right" vertical="center" wrapText="1"/>
    </xf>
    <xf numFmtId="0" fontId="1" fillId="0" borderId="3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G14"/>
  <sheetViews>
    <sheetView workbookViewId="0">
      <selection activeCell="J10" sqref="J10"/>
    </sheetView>
  </sheetViews>
  <sheetFormatPr defaultRowHeight="15" x14ac:dyDescent="0.25"/>
  <cols>
    <col min="1" max="1" width="14.85546875" customWidth="1"/>
    <col min="2" max="2" width="6.85546875" customWidth="1"/>
    <col min="3" max="3" width="20.28515625" customWidth="1"/>
    <col min="4" max="4" width="18" customWidth="1"/>
    <col min="5" max="5" width="19.140625" customWidth="1"/>
    <col min="6" max="6" width="18.85546875" customWidth="1"/>
    <col min="7" max="7" width="18.7109375" style="29" customWidth="1"/>
  </cols>
  <sheetData>
    <row r="1" spans="1:7" ht="23.25" x14ac:dyDescent="0.25">
      <c r="A1" s="95" t="s">
        <v>0</v>
      </c>
      <c r="B1" s="95"/>
      <c r="C1" s="95"/>
      <c r="D1" s="95"/>
      <c r="E1" s="95"/>
      <c r="F1" s="95"/>
      <c r="G1" s="95"/>
    </row>
    <row r="2" spans="1:7" ht="18.75" x14ac:dyDescent="0.3">
      <c r="A2" s="96" t="s">
        <v>75</v>
      </c>
      <c r="B2" s="96"/>
      <c r="C2" s="96"/>
      <c r="D2" s="96"/>
      <c r="E2" s="96"/>
      <c r="F2" s="96"/>
      <c r="G2" s="96"/>
    </row>
    <row r="3" spans="1:7" ht="48.75" customHeight="1" thickBot="1" x14ac:dyDescent="0.35">
      <c r="A3" s="4"/>
      <c r="B3" s="37"/>
      <c r="C3" s="4"/>
      <c r="D3" s="12" t="s">
        <v>26</v>
      </c>
      <c r="E3" s="12" t="s">
        <v>25</v>
      </c>
      <c r="F3" s="12" t="s">
        <v>24</v>
      </c>
      <c r="G3" s="17"/>
    </row>
    <row r="4" spans="1:7" ht="35.25" customHeight="1" thickBot="1" x14ac:dyDescent="0.35">
      <c r="A4" s="4"/>
      <c r="B4" s="37"/>
      <c r="C4" s="4"/>
      <c r="D4" s="13">
        <v>215</v>
      </c>
      <c r="E4" s="13">
        <f>+SUM(D6:F6)</f>
        <v>33</v>
      </c>
      <c r="F4" s="13">
        <f>+SUM(E4/D4*100)</f>
        <v>15.348837209302326</v>
      </c>
      <c r="G4" s="17"/>
    </row>
    <row r="5" spans="1:7" ht="35.25" customHeight="1" thickBot="1" x14ac:dyDescent="0.35">
      <c r="A5" s="30"/>
      <c r="B5" s="37"/>
      <c r="C5" s="30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30"/>
      <c r="B6" s="37"/>
      <c r="C6" s="30"/>
      <c r="D6" s="13">
        <v>4</v>
      </c>
      <c r="E6" s="13">
        <v>10</v>
      </c>
      <c r="F6" s="13">
        <v>19</v>
      </c>
      <c r="G6" s="33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70" t="s">
        <v>1</v>
      </c>
      <c r="E8" s="70" t="s">
        <v>2</v>
      </c>
      <c r="F8" s="70" t="s">
        <v>3</v>
      </c>
      <c r="G8" s="70" t="s">
        <v>58</v>
      </c>
    </row>
    <row r="9" spans="1:7" ht="25.5" customHeight="1" x14ac:dyDescent="0.25">
      <c r="A9" s="38"/>
      <c r="B9" s="71" t="s">
        <v>63</v>
      </c>
      <c r="C9" s="42" t="s">
        <v>64</v>
      </c>
      <c r="D9" s="51">
        <v>4</v>
      </c>
      <c r="E9" s="44">
        <v>10</v>
      </c>
      <c r="F9" s="54">
        <v>16</v>
      </c>
      <c r="G9" s="57">
        <f t="shared" ref="G9:G14" si="0">+SUM(D9:F9)</f>
        <v>30</v>
      </c>
    </row>
    <row r="10" spans="1:7" ht="25.5" customHeight="1" thickBot="1" x14ac:dyDescent="0.3">
      <c r="A10" s="39"/>
      <c r="B10" s="72"/>
      <c r="C10" s="41" t="s">
        <v>65</v>
      </c>
      <c r="D10" s="47">
        <v>0</v>
      </c>
      <c r="E10" s="45">
        <v>0</v>
      </c>
      <c r="F10" s="56">
        <v>3</v>
      </c>
      <c r="G10" s="53">
        <f t="shared" si="0"/>
        <v>3</v>
      </c>
    </row>
    <row r="11" spans="1:7" ht="23.25" customHeight="1" x14ac:dyDescent="0.25">
      <c r="A11" s="91" t="s">
        <v>66</v>
      </c>
      <c r="B11" s="92"/>
      <c r="C11" s="69" t="s">
        <v>67</v>
      </c>
      <c r="D11" s="58">
        <v>4</v>
      </c>
      <c r="E11" s="59">
        <v>7</v>
      </c>
      <c r="F11" s="60">
        <v>12</v>
      </c>
      <c r="G11" s="49">
        <f t="shared" si="0"/>
        <v>23</v>
      </c>
    </row>
    <row r="12" spans="1:7" ht="23.25" customHeight="1" thickBot="1" x14ac:dyDescent="0.3">
      <c r="A12" s="93"/>
      <c r="B12" s="94"/>
      <c r="C12" s="40" t="s">
        <v>68</v>
      </c>
      <c r="D12" s="47">
        <v>0</v>
      </c>
      <c r="E12" s="45">
        <v>3</v>
      </c>
      <c r="F12" s="56">
        <v>6</v>
      </c>
      <c r="G12" s="53">
        <f t="shared" si="0"/>
        <v>9</v>
      </c>
    </row>
    <row r="13" spans="1:7" ht="21.75" customHeight="1" x14ac:dyDescent="0.25">
      <c r="A13" s="97" t="s">
        <v>69</v>
      </c>
      <c r="B13" s="98"/>
      <c r="C13" s="42" t="s">
        <v>70</v>
      </c>
      <c r="D13" s="51">
        <v>0</v>
      </c>
      <c r="E13" s="44">
        <v>4</v>
      </c>
      <c r="F13" s="54">
        <v>10</v>
      </c>
      <c r="G13" s="57">
        <f t="shared" si="0"/>
        <v>14</v>
      </c>
    </row>
    <row r="14" spans="1:7" ht="21.75" customHeight="1" x14ac:dyDescent="0.25">
      <c r="A14" s="38"/>
      <c r="B14" s="73"/>
      <c r="C14" s="42" t="s">
        <v>71</v>
      </c>
      <c r="D14" s="50">
        <v>4</v>
      </c>
      <c r="E14" s="46">
        <v>6</v>
      </c>
      <c r="F14" s="55">
        <v>9</v>
      </c>
      <c r="G14" s="52">
        <f t="shared" si="0"/>
        <v>19</v>
      </c>
    </row>
  </sheetData>
  <mergeCells count="4">
    <mergeCell ref="A11:B12"/>
    <mergeCell ref="A1:G1"/>
    <mergeCell ref="A2:G2"/>
    <mergeCell ref="A13:B13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5" t="s">
        <v>16</v>
      </c>
      <c r="B1" s="95"/>
      <c r="C1" s="95"/>
      <c r="D1" s="95"/>
      <c r="E1" s="95"/>
      <c r="F1" s="95"/>
    </row>
    <row r="2" spans="1:6" ht="18.75" x14ac:dyDescent="0.3">
      <c r="A2" s="96" t="s">
        <v>19</v>
      </c>
      <c r="B2" s="96"/>
      <c r="C2" s="96"/>
      <c r="D2" s="96"/>
      <c r="E2" s="96"/>
      <c r="F2" s="96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180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9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5" t="s">
        <v>17</v>
      </c>
      <c r="B1" s="95"/>
      <c r="C1" s="95"/>
      <c r="D1" s="95"/>
      <c r="E1" s="95"/>
      <c r="F1" s="95"/>
    </row>
    <row r="2" spans="1:6" ht="18.75" x14ac:dyDescent="0.3">
      <c r="A2" s="96" t="s">
        <v>19</v>
      </c>
      <c r="B2" s="96"/>
      <c r="C2" s="96"/>
      <c r="D2" s="96"/>
      <c r="E2" s="96"/>
      <c r="F2" s="96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183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41.2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5" t="s">
        <v>18</v>
      </c>
      <c r="B1" s="95"/>
      <c r="C1" s="95"/>
      <c r="D1" s="95"/>
      <c r="E1" s="95"/>
      <c r="F1" s="95"/>
    </row>
    <row r="2" spans="1:6" ht="18.75" x14ac:dyDescent="0.3">
      <c r="A2" s="96" t="s">
        <v>19</v>
      </c>
      <c r="B2" s="96"/>
      <c r="C2" s="96"/>
      <c r="D2" s="96"/>
      <c r="E2" s="96"/>
      <c r="F2" s="96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220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6.7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5" t="s">
        <v>33</v>
      </c>
      <c r="B1" s="95"/>
      <c r="C1" s="95"/>
      <c r="D1" s="95"/>
      <c r="E1" s="95"/>
      <c r="F1" s="95"/>
      <c r="G1" s="95"/>
    </row>
    <row r="2" spans="1:7" ht="18.75" x14ac:dyDescent="0.3">
      <c r="A2" s="96" t="s">
        <v>19</v>
      </c>
      <c r="B2" s="96"/>
      <c r="C2" s="96"/>
      <c r="D2" s="96"/>
      <c r="E2" s="96"/>
      <c r="F2" s="96"/>
      <c r="G2" s="96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99" t="s">
        <v>36</v>
      </c>
      <c r="B4" s="99"/>
      <c r="C4" s="100"/>
      <c r="D4" s="13">
        <v>793</v>
      </c>
      <c r="E4" s="13"/>
      <c r="F4" s="13"/>
      <c r="G4" s="17"/>
    </row>
    <row r="5" spans="1:7" ht="25.5" customHeight="1" thickBot="1" x14ac:dyDescent="0.35">
      <c r="A5" s="99" t="s">
        <v>0</v>
      </c>
      <c r="B5" s="99"/>
      <c r="C5" s="99"/>
      <c r="D5" s="13">
        <v>210</v>
      </c>
      <c r="E5" s="13"/>
      <c r="F5" s="13"/>
      <c r="G5" s="17"/>
    </row>
    <row r="6" spans="1:7" ht="27.75" customHeight="1" thickBot="1" x14ac:dyDescent="0.35">
      <c r="A6" s="99" t="s">
        <v>16</v>
      </c>
      <c r="B6" s="99"/>
      <c r="C6" s="99"/>
      <c r="D6" s="13">
        <v>180</v>
      </c>
      <c r="E6" s="13"/>
      <c r="F6" s="13"/>
      <c r="G6" s="17"/>
    </row>
    <row r="7" spans="1:7" ht="31.5" customHeight="1" thickBot="1" x14ac:dyDescent="0.35">
      <c r="A7" s="99" t="s">
        <v>17</v>
      </c>
      <c r="B7" s="99"/>
      <c r="C7" s="99"/>
      <c r="D7" s="13">
        <v>183</v>
      </c>
      <c r="E7" s="13"/>
      <c r="F7" s="13"/>
      <c r="G7" s="17"/>
    </row>
    <row r="8" spans="1:7" ht="28.5" customHeight="1" thickBot="1" x14ac:dyDescent="0.35">
      <c r="A8" s="99" t="s">
        <v>18</v>
      </c>
      <c r="B8" s="99"/>
      <c r="C8" s="99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8" customHeight="1" thickBot="1" x14ac:dyDescent="0.3">
      <c r="C10" s="28" t="s">
        <v>35</v>
      </c>
      <c r="D10" s="28" t="s">
        <v>34</v>
      </c>
      <c r="E10" s="28" t="s">
        <v>32</v>
      </c>
      <c r="F10" s="28" t="s">
        <v>31</v>
      </c>
      <c r="G10" s="28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5" t="s">
        <v>2</v>
      </c>
      <c r="B1" s="95"/>
      <c r="C1" s="95"/>
      <c r="D1" s="95"/>
      <c r="E1" s="95"/>
      <c r="F1" s="95"/>
      <c r="G1" s="95"/>
    </row>
    <row r="2" spans="1:7" ht="18.75" x14ac:dyDescent="0.3">
      <c r="A2" s="96" t="s">
        <v>19</v>
      </c>
      <c r="B2" s="96"/>
      <c r="C2" s="96"/>
      <c r="D2" s="96"/>
      <c r="E2" s="96"/>
      <c r="F2" s="96"/>
      <c r="G2" s="96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99" t="s">
        <v>36</v>
      </c>
      <c r="B4" s="99"/>
      <c r="C4" s="100"/>
      <c r="D4" s="13">
        <v>793</v>
      </c>
      <c r="E4" s="13"/>
      <c r="F4" s="13"/>
      <c r="G4" s="17"/>
    </row>
    <row r="5" spans="1:7" ht="25.5" customHeight="1" thickBot="1" x14ac:dyDescent="0.35">
      <c r="A5" s="99" t="s">
        <v>0</v>
      </c>
      <c r="B5" s="99"/>
      <c r="C5" s="99"/>
      <c r="D5" s="13">
        <v>210</v>
      </c>
      <c r="E5" s="13"/>
      <c r="F5" s="13"/>
      <c r="G5" s="17"/>
    </row>
    <row r="6" spans="1:7" ht="27.75" customHeight="1" thickBot="1" x14ac:dyDescent="0.35">
      <c r="A6" s="99" t="s">
        <v>16</v>
      </c>
      <c r="B6" s="99"/>
      <c r="C6" s="99"/>
      <c r="D6" s="13">
        <v>180</v>
      </c>
      <c r="E6" s="13"/>
      <c r="F6" s="13"/>
      <c r="G6" s="17"/>
    </row>
    <row r="7" spans="1:7" ht="31.5" customHeight="1" thickBot="1" x14ac:dyDescent="0.35">
      <c r="A7" s="99" t="s">
        <v>17</v>
      </c>
      <c r="B7" s="99"/>
      <c r="C7" s="99"/>
      <c r="D7" s="13">
        <v>183</v>
      </c>
      <c r="E7" s="13"/>
      <c r="F7" s="13"/>
      <c r="G7" s="17"/>
    </row>
    <row r="8" spans="1:7" ht="28.5" customHeight="1" thickBot="1" x14ac:dyDescent="0.35">
      <c r="A8" s="99" t="s">
        <v>18</v>
      </c>
      <c r="B8" s="99"/>
      <c r="C8" s="99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2.75" customHeight="1" thickBot="1" x14ac:dyDescent="0.3">
      <c r="C10" s="28" t="s">
        <v>28</v>
      </c>
      <c r="D10" s="28" t="s">
        <v>27</v>
      </c>
      <c r="E10" s="28" t="s">
        <v>29</v>
      </c>
      <c r="F10" s="28" t="s">
        <v>30</v>
      </c>
      <c r="G10" s="28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5" t="s">
        <v>3</v>
      </c>
      <c r="B1" s="95"/>
      <c r="C1" s="95"/>
      <c r="D1" s="95"/>
      <c r="E1" s="95"/>
      <c r="F1" s="95"/>
      <c r="G1" s="95"/>
    </row>
    <row r="2" spans="1:7" ht="18.75" x14ac:dyDescent="0.3">
      <c r="A2" s="96" t="s">
        <v>19</v>
      </c>
      <c r="B2" s="96"/>
      <c r="C2" s="96"/>
      <c r="D2" s="96"/>
      <c r="E2" s="96"/>
      <c r="F2" s="96"/>
      <c r="G2" s="96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99" t="s">
        <v>36</v>
      </c>
      <c r="B4" s="99"/>
      <c r="C4" s="100"/>
      <c r="D4" s="13">
        <v>793</v>
      </c>
      <c r="E4" s="13"/>
      <c r="F4" s="13"/>
      <c r="G4" s="17"/>
    </row>
    <row r="5" spans="1:7" ht="25.5" customHeight="1" thickBot="1" x14ac:dyDescent="0.35">
      <c r="A5" s="99" t="s">
        <v>0</v>
      </c>
      <c r="B5" s="99"/>
      <c r="C5" s="99"/>
      <c r="D5" s="13">
        <v>210</v>
      </c>
      <c r="E5" s="13"/>
      <c r="F5" s="13"/>
      <c r="G5" s="17"/>
    </row>
    <row r="6" spans="1:7" ht="27.75" customHeight="1" thickBot="1" x14ac:dyDescent="0.35">
      <c r="A6" s="99" t="s">
        <v>16</v>
      </c>
      <c r="B6" s="99"/>
      <c r="C6" s="99"/>
      <c r="D6" s="13">
        <v>180</v>
      </c>
      <c r="E6" s="13"/>
      <c r="F6" s="13"/>
      <c r="G6" s="17"/>
    </row>
    <row r="7" spans="1:7" ht="31.5" customHeight="1" thickBot="1" x14ac:dyDescent="0.35">
      <c r="A7" s="99" t="s">
        <v>17</v>
      </c>
      <c r="B7" s="99"/>
      <c r="C7" s="99"/>
      <c r="D7" s="13">
        <v>183</v>
      </c>
      <c r="E7" s="13"/>
      <c r="F7" s="13"/>
      <c r="G7" s="17"/>
    </row>
    <row r="8" spans="1:7" ht="28.5" customHeight="1" thickBot="1" x14ac:dyDescent="0.35">
      <c r="A8" s="99" t="s">
        <v>18</v>
      </c>
      <c r="B8" s="99"/>
      <c r="C8" s="99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2.75" customHeight="1" thickBot="1" x14ac:dyDescent="0.3">
      <c r="C10" s="28" t="s">
        <v>28</v>
      </c>
      <c r="D10" s="28" t="s">
        <v>27</v>
      </c>
      <c r="E10" s="28" t="s">
        <v>29</v>
      </c>
      <c r="F10" s="28" t="s">
        <v>30</v>
      </c>
      <c r="G10" s="28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31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101" t="s">
        <v>19</v>
      </c>
      <c r="B1" s="101"/>
      <c r="C1" s="101"/>
      <c r="D1" s="101"/>
      <c r="E1" s="101"/>
      <c r="F1" s="101"/>
      <c r="G1" s="101"/>
      <c r="H1" s="101"/>
      <c r="I1" s="101"/>
    </row>
    <row r="2" spans="1:9" ht="40.5" customHeight="1" thickBot="1" x14ac:dyDescent="0.3">
      <c r="A2" s="8"/>
      <c r="C2" s="15" t="s">
        <v>21</v>
      </c>
      <c r="D2" s="15" t="s">
        <v>22</v>
      </c>
      <c r="E2" s="15" t="s">
        <v>23</v>
      </c>
      <c r="F2" s="16" t="s">
        <v>26</v>
      </c>
      <c r="G2" s="16" t="s">
        <v>25</v>
      </c>
      <c r="H2" s="16" t="s">
        <v>24</v>
      </c>
    </row>
    <row r="3" spans="1:9" ht="45.75" customHeight="1" thickBot="1" x14ac:dyDescent="0.4">
      <c r="A3" s="99" t="s">
        <v>36</v>
      </c>
      <c r="B3" s="100"/>
      <c r="C3" s="13"/>
      <c r="D3" s="13"/>
      <c r="E3" s="13"/>
      <c r="F3" s="13">
        <v>793</v>
      </c>
      <c r="G3" s="13"/>
      <c r="H3" s="13"/>
      <c r="I3" s="11"/>
    </row>
    <row r="4" spans="1:9" ht="36" customHeight="1" thickBot="1" x14ac:dyDescent="0.4">
      <c r="A4" s="99" t="s">
        <v>0</v>
      </c>
      <c r="B4" s="100"/>
      <c r="C4" s="13"/>
      <c r="D4" s="13"/>
      <c r="E4" s="13"/>
      <c r="F4" s="13">
        <v>210</v>
      </c>
      <c r="G4" s="13"/>
      <c r="H4" s="13"/>
      <c r="I4" s="11"/>
    </row>
    <row r="5" spans="1:9" ht="35.25" customHeight="1" thickBot="1" x14ac:dyDescent="0.4">
      <c r="A5" s="99" t="s">
        <v>16</v>
      </c>
      <c r="B5" s="100"/>
      <c r="C5" s="13"/>
      <c r="D5" s="13"/>
      <c r="E5" s="13"/>
      <c r="F5" s="13">
        <v>180</v>
      </c>
      <c r="G5" s="13"/>
      <c r="H5" s="13"/>
      <c r="I5" s="11"/>
    </row>
    <row r="6" spans="1:9" ht="31.5" customHeight="1" thickBot="1" x14ac:dyDescent="0.4">
      <c r="A6" s="99" t="s">
        <v>17</v>
      </c>
      <c r="B6" s="100"/>
      <c r="C6" s="13"/>
      <c r="D6" s="13"/>
      <c r="E6" s="13"/>
      <c r="F6" s="13">
        <v>183</v>
      </c>
      <c r="G6" s="13"/>
      <c r="H6" s="13"/>
      <c r="I6" s="11"/>
    </row>
    <row r="7" spans="1:9" ht="33" customHeight="1" thickBot="1" x14ac:dyDescent="0.4">
      <c r="A7" s="99" t="s">
        <v>18</v>
      </c>
      <c r="B7" s="100"/>
      <c r="C7" s="13"/>
      <c r="D7" s="13"/>
      <c r="E7" s="13"/>
      <c r="F7" s="13">
        <v>220</v>
      </c>
      <c r="G7" s="13"/>
      <c r="H7" s="13"/>
      <c r="I7" s="11"/>
    </row>
    <row r="8" spans="1:9" ht="18" customHeight="1" thickBot="1" x14ac:dyDescent="0.4">
      <c r="A8" s="18"/>
      <c r="B8" s="18"/>
      <c r="C8" s="19"/>
      <c r="D8" s="19"/>
      <c r="E8" s="19"/>
      <c r="F8" s="19"/>
      <c r="G8" s="19"/>
      <c r="H8" s="19"/>
      <c r="I8" s="20"/>
    </row>
    <row r="9" spans="1:9" ht="59.25" customHeight="1" thickBot="1" x14ac:dyDescent="0.35">
      <c r="C9" s="25" t="s">
        <v>0</v>
      </c>
      <c r="D9" s="25" t="s">
        <v>16</v>
      </c>
      <c r="E9" s="25" t="s">
        <v>17</v>
      </c>
      <c r="F9" s="25" t="s">
        <v>18</v>
      </c>
      <c r="G9" s="26" t="s">
        <v>33</v>
      </c>
      <c r="H9" s="25" t="s">
        <v>20</v>
      </c>
      <c r="I9" s="25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1"/>
      <c r="D28" s="11"/>
      <c r="E28" s="11"/>
      <c r="F28" s="11"/>
      <c r="G28" s="11"/>
      <c r="H28" s="11"/>
      <c r="I28" s="11"/>
    </row>
    <row r="31" spans="1:9" x14ac:dyDescent="0.25">
      <c r="H31" s="10"/>
      <c r="I31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G14"/>
  <sheetViews>
    <sheetView workbookViewId="0">
      <selection activeCell="J10" sqref="J10"/>
    </sheetView>
  </sheetViews>
  <sheetFormatPr defaultRowHeight="15" x14ac:dyDescent="0.25"/>
  <cols>
    <col min="1" max="1" width="14.85546875" customWidth="1"/>
    <col min="2" max="2" width="6.85546875" customWidth="1"/>
    <col min="3" max="3" width="18.140625" customWidth="1"/>
    <col min="4" max="4" width="18" customWidth="1"/>
    <col min="5" max="5" width="19.140625" customWidth="1"/>
    <col min="6" max="6" width="18.85546875" customWidth="1"/>
    <col min="7" max="7" width="18.7109375" style="29" customWidth="1"/>
  </cols>
  <sheetData>
    <row r="1" spans="1:7" ht="23.25" x14ac:dyDescent="0.25">
      <c r="A1" s="95" t="s">
        <v>16</v>
      </c>
      <c r="B1" s="95"/>
      <c r="C1" s="95"/>
      <c r="D1" s="95"/>
      <c r="E1" s="95"/>
      <c r="F1" s="95"/>
      <c r="G1" s="95"/>
    </row>
    <row r="2" spans="1:7" ht="18.75" x14ac:dyDescent="0.3">
      <c r="A2" s="96" t="s">
        <v>75</v>
      </c>
      <c r="B2" s="96"/>
      <c r="C2" s="96"/>
      <c r="D2" s="96"/>
      <c r="E2" s="96"/>
      <c r="F2" s="96"/>
      <c r="G2" s="96"/>
    </row>
    <row r="3" spans="1:7" ht="48.75" customHeight="1" thickBot="1" x14ac:dyDescent="0.35">
      <c r="A3" s="37"/>
      <c r="B3" s="37"/>
      <c r="C3" s="37"/>
      <c r="D3" s="12" t="s">
        <v>26</v>
      </c>
      <c r="E3" s="12" t="s">
        <v>25</v>
      </c>
      <c r="F3" s="12" t="s">
        <v>24</v>
      </c>
      <c r="G3" s="37"/>
    </row>
    <row r="4" spans="1:7" ht="35.25" customHeight="1" thickBot="1" x14ac:dyDescent="0.35">
      <c r="A4" s="37"/>
      <c r="B4" s="37"/>
      <c r="C4" s="37"/>
      <c r="D4" s="13">
        <v>189</v>
      </c>
      <c r="E4" s="13">
        <f>+SUM(D6:F6)</f>
        <v>14</v>
      </c>
      <c r="F4" s="13">
        <f>+SUM(E4/D4*100)</f>
        <v>7.4074074074074066</v>
      </c>
      <c r="G4" s="37"/>
    </row>
    <row r="5" spans="1:7" ht="35.25" customHeight="1" thickBot="1" x14ac:dyDescent="0.35">
      <c r="A5" s="68"/>
      <c r="B5" s="68"/>
      <c r="C5" s="68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68"/>
      <c r="B6" s="68"/>
      <c r="C6" s="68"/>
      <c r="D6" s="13">
        <v>6</v>
      </c>
      <c r="E6" s="13">
        <v>4</v>
      </c>
      <c r="F6" s="13">
        <v>4</v>
      </c>
      <c r="G6" s="33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70" t="s">
        <v>1</v>
      </c>
      <c r="E8" s="70" t="s">
        <v>2</v>
      </c>
      <c r="F8" s="70" t="s">
        <v>3</v>
      </c>
      <c r="G8" s="70" t="s">
        <v>58</v>
      </c>
    </row>
    <row r="9" spans="1:7" ht="21" x14ac:dyDescent="0.25">
      <c r="A9" s="38"/>
      <c r="B9" s="71" t="s">
        <v>63</v>
      </c>
      <c r="C9" s="42" t="s">
        <v>64</v>
      </c>
      <c r="D9" s="51">
        <v>4</v>
      </c>
      <c r="E9" s="44">
        <v>6</v>
      </c>
      <c r="F9" s="54">
        <v>2</v>
      </c>
      <c r="G9" s="57">
        <f t="shared" ref="G9:G14" si="0">+SUM(D9:F9)</f>
        <v>12</v>
      </c>
    </row>
    <row r="10" spans="1:7" ht="21.75" thickBot="1" x14ac:dyDescent="0.3">
      <c r="A10" s="39"/>
      <c r="B10" s="72"/>
      <c r="C10" s="41" t="s">
        <v>65</v>
      </c>
      <c r="D10" s="47">
        <v>0</v>
      </c>
      <c r="E10" s="45">
        <v>0</v>
      </c>
      <c r="F10" s="56">
        <v>2</v>
      </c>
      <c r="G10" s="53">
        <f t="shared" si="0"/>
        <v>2</v>
      </c>
    </row>
    <row r="11" spans="1:7" ht="21" x14ac:dyDescent="0.25">
      <c r="A11" s="91" t="s">
        <v>66</v>
      </c>
      <c r="B11" s="92"/>
      <c r="C11" s="69" t="s">
        <v>67</v>
      </c>
      <c r="D11" s="58">
        <v>2</v>
      </c>
      <c r="E11" s="59">
        <v>6</v>
      </c>
      <c r="F11" s="60">
        <v>3</v>
      </c>
      <c r="G11" s="49">
        <f t="shared" si="0"/>
        <v>11</v>
      </c>
    </row>
    <row r="12" spans="1:7" ht="21.75" thickBot="1" x14ac:dyDescent="0.3">
      <c r="A12" s="93"/>
      <c r="B12" s="94"/>
      <c r="C12" s="40" t="s">
        <v>68</v>
      </c>
      <c r="D12" s="47">
        <v>1</v>
      </c>
      <c r="E12" s="45">
        <v>0</v>
      </c>
      <c r="F12" s="56">
        <v>1</v>
      </c>
      <c r="G12" s="53">
        <f t="shared" si="0"/>
        <v>2</v>
      </c>
    </row>
    <row r="13" spans="1:7" ht="21" x14ac:dyDescent="0.25">
      <c r="A13" s="97" t="s">
        <v>69</v>
      </c>
      <c r="B13" s="98"/>
      <c r="C13" s="42" t="s">
        <v>70</v>
      </c>
      <c r="D13" s="51">
        <v>2</v>
      </c>
      <c r="E13" s="44">
        <v>4</v>
      </c>
      <c r="F13" s="54">
        <v>1</v>
      </c>
      <c r="G13" s="57">
        <f t="shared" si="0"/>
        <v>7</v>
      </c>
    </row>
    <row r="14" spans="1:7" ht="21" x14ac:dyDescent="0.25">
      <c r="A14" s="38"/>
      <c r="B14" s="73"/>
      <c r="C14" s="42" t="s">
        <v>71</v>
      </c>
      <c r="D14" s="50">
        <v>1</v>
      </c>
      <c r="E14" s="46">
        <v>2</v>
      </c>
      <c r="F14" s="55">
        <v>3</v>
      </c>
      <c r="G14" s="52">
        <f t="shared" si="0"/>
        <v>6</v>
      </c>
    </row>
  </sheetData>
  <mergeCells count="4">
    <mergeCell ref="A1:G1"/>
    <mergeCell ref="A2:G2"/>
    <mergeCell ref="A11:B12"/>
    <mergeCell ref="A13:B13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G14"/>
  <sheetViews>
    <sheetView workbookViewId="0">
      <selection activeCell="J10" sqref="J10"/>
    </sheetView>
  </sheetViews>
  <sheetFormatPr defaultRowHeight="15" x14ac:dyDescent="0.25"/>
  <cols>
    <col min="1" max="1" width="14.85546875" customWidth="1"/>
    <col min="2" max="2" width="6.85546875" customWidth="1"/>
    <col min="3" max="3" width="18.140625" customWidth="1"/>
    <col min="4" max="4" width="18" customWidth="1"/>
    <col min="5" max="5" width="19.140625" customWidth="1"/>
    <col min="6" max="6" width="18.85546875" customWidth="1"/>
    <col min="7" max="7" width="18.7109375" style="29" customWidth="1"/>
  </cols>
  <sheetData>
    <row r="1" spans="1:7" ht="23.25" x14ac:dyDescent="0.25">
      <c r="A1" s="95" t="s">
        <v>17</v>
      </c>
      <c r="B1" s="95"/>
      <c r="C1" s="95"/>
      <c r="D1" s="95"/>
      <c r="E1" s="95"/>
      <c r="F1" s="95"/>
      <c r="G1" s="95"/>
    </row>
    <row r="2" spans="1:7" ht="18.75" x14ac:dyDescent="0.3">
      <c r="A2" s="96" t="s">
        <v>75</v>
      </c>
      <c r="B2" s="96"/>
      <c r="C2" s="96"/>
      <c r="D2" s="96"/>
      <c r="E2" s="96"/>
      <c r="F2" s="96"/>
      <c r="G2" s="96"/>
    </row>
    <row r="3" spans="1:7" ht="48.75" customHeight="1" thickBot="1" x14ac:dyDescent="0.35">
      <c r="A3" s="37"/>
      <c r="B3" s="37"/>
      <c r="C3" s="37"/>
      <c r="D3" s="12" t="s">
        <v>26</v>
      </c>
      <c r="E3" s="12" t="s">
        <v>25</v>
      </c>
      <c r="F3" s="12" t="s">
        <v>24</v>
      </c>
      <c r="G3" s="37"/>
    </row>
    <row r="4" spans="1:7" ht="35.25" customHeight="1" thickBot="1" x14ac:dyDescent="0.35">
      <c r="A4" s="37"/>
      <c r="B4" s="37"/>
      <c r="C4" s="37"/>
      <c r="D4" s="13">
        <v>205</v>
      </c>
      <c r="E4" s="13">
        <f>+SUM(D6:F6)</f>
        <v>24</v>
      </c>
      <c r="F4" s="13">
        <f>+SUM(E4/D4*100)</f>
        <v>11.707317073170733</v>
      </c>
      <c r="G4" s="37"/>
    </row>
    <row r="5" spans="1:7" ht="35.25" customHeight="1" thickBot="1" x14ac:dyDescent="0.35">
      <c r="A5" s="68"/>
      <c r="B5" s="68"/>
      <c r="C5" s="68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68"/>
      <c r="B6" s="68"/>
      <c r="C6" s="68"/>
      <c r="D6" s="13">
        <v>4</v>
      </c>
      <c r="E6" s="13">
        <v>9</v>
      </c>
      <c r="F6" s="13">
        <v>11</v>
      </c>
      <c r="G6" s="33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70" t="s">
        <v>1</v>
      </c>
      <c r="E8" s="70" t="s">
        <v>2</v>
      </c>
      <c r="F8" s="70" t="s">
        <v>3</v>
      </c>
      <c r="G8" s="70" t="s">
        <v>58</v>
      </c>
    </row>
    <row r="9" spans="1:7" ht="21" x14ac:dyDescent="0.25">
      <c r="A9" s="38"/>
      <c r="B9" s="71" t="s">
        <v>63</v>
      </c>
      <c r="C9" s="42" t="s">
        <v>64</v>
      </c>
      <c r="D9" s="51">
        <v>4</v>
      </c>
      <c r="E9" s="44">
        <v>7</v>
      </c>
      <c r="F9" s="54">
        <v>10</v>
      </c>
      <c r="G9" s="57">
        <f t="shared" ref="G9:G14" si="0">+SUM(D9:F9)</f>
        <v>21</v>
      </c>
    </row>
    <row r="10" spans="1:7" ht="21.75" thickBot="1" x14ac:dyDescent="0.3">
      <c r="A10" s="39"/>
      <c r="B10" s="72"/>
      <c r="C10" s="41" t="s">
        <v>65</v>
      </c>
      <c r="D10" s="47">
        <v>0</v>
      </c>
      <c r="E10" s="45">
        <v>1</v>
      </c>
      <c r="F10" s="56">
        <v>1</v>
      </c>
      <c r="G10" s="53">
        <f t="shared" si="0"/>
        <v>2</v>
      </c>
    </row>
    <row r="11" spans="1:7" ht="21" x14ac:dyDescent="0.25">
      <c r="A11" s="91" t="s">
        <v>66</v>
      </c>
      <c r="B11" s="92"/>
      <c r="C11" s="69" t="s">
        <v>67</v>
      </c>
      <c r="D11" s="58">
        <v>2</v>
      </c>
      <c r="E11" s="59">
        <v>9</v>
      </c>
      <c r="F11" s="60">
        <v>7</v>
      </c>
      <c r="G11" s="49">
        <f t="shared" si="0"/>
        <v>18</v>
      </c>
    </row>
    <row r="12" spans="1:7" ht="21.75" thickBot="1" x14ac:dyDescent="0.3">
      <c r="A12" s="93"/>
      <c r="B12" s="94"/>
      <c r="C12" s="40" t="s">
        <v>68</v>
      </c>
      <c r="D12" s="47">
        <v>1</v>
      </c>
      <c r="E12" s="45">
        <v>0</v>
      </c>
      <c r="F12" s="56">
        <v>3</v>
      </c>
      <c r="G12" s="53">
        <f t="shared" si="0"/>
        <v>4</v>
      </c>
    </row>
    <row r="13" spans="1:7" ht="21" x14ac:dyDescent="0.25">
      <c r="A13" s="97" t="s">
        <v>69</v>
      </c>
      <c r="B13" s="98"/>
      <c r="C13" s="42" t="s">
        <v>70</v>
      </c>
      <c r="D13" s="51">
        <v>0</v>
      </c>
      <c r="E13" s="44">
        <v>3</v>
      </c>
      <c r="F13" s="54">
        <v>4</v>
      </c>
      <c r="G13" s="57">
        <f t="shared" si="0"/>
        <v>7</v>
      </c>
    </row>
    <row r="14" spans="1:7" ht="21" x14ac:dyDescent="0.25">
      <c r="A14" s="38"/>
      <c r="B14" s="73"/>
      <c r="C14" s="42" t="s">
        <v>71</v>
      </c>
      <c r="D14" s="50">
        <v>3</v>
      </c>
      <c r="E14" s="46">
        <v>6</v>
      </c>
      <c r="F14" s="55">
        <v>7</v>
      </c>
      <c r="G14" s="52">
        <f t="shared" si="0"/>
        <v>16</v>
      </c>
    </row>
  </sheetData>
  <mergeCells count="4">
    <mergeCell ref="A1:G1"/>
    <mergeCell ref="A2:G2"/>
    <mergeCell ref="A11:B12"/>
    <mergeCell ref="A13:B13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G14"/>
  <sheetViews>
    <sheetView workbookViewId="0">
      <selection activeCell="J10" sqref="J10"/>
    </sheetView>
  </sheetViews>
  <sheetFormatPr defaultRowHeight="15" x14ac:dyDescent="0.25"/>
  <cols>
    <col min="1" max="1" width="14.85546875" customWidth="1"/>
    <col min="2" max="2" width="6.85546875" customWidth="1"/>
    <col min="3" max="3" width="18.42578125" customWidth="1"/>
    <col min="4" max="4" width="18" style="66" customWidth="1"/>
    <col min="5" max="5" width="19.140625" style="66" customWidth="1"/>
    <col min="6" max="6" width="18.85546875" style="66" customWidth="1"/>
    <col min="7" max="7" width="18.7109375" style="67" customWidth="1"/>
  </cols>
  <sheetData>
    <row r="1" spans="1:7" ht="23.25" x14ac:dyDescent="0.25">
      <c r="A1" s="95" t="s">
        <v>18</v>
      </c>
      <c r="B1" s="95"/>
      <c r="C1" s="95"/>
      <c r="D1" s="95"/>
      <c r="E1" s="95"/>
      <c r="F1" s="95"/>
      <c r="G1" s="95"/>
    </row>
    <row r="2" spans="1:7" ht="18.75" x14ac:dyDescent="0.3">
      <c r="A2" s="96" t="s">
        <v>75</v>
      </c>
      <c r="B2" s="96"/>
      <c r="C2" s="96"/>
      <c r="D2" s="96"/>
      <c r="E2" s="96"/>
      <c r="F2" s="96"/>
      <c r="G2" s="96"/>
    </row>
    <row r="3" spans="1:7" ht="48.75" customHeight="1" thickBot="1" x14ac:dyDescent="0.35">
      <c r="A3" s="37"/>
      <c r="B3" s="37"/>
      <c r="C3" s="37"/>
      <c r="D3" s="63" t="s">
        <v>26</v>
      </c>
      <c r="E3" s="63" t="s">
        <v>25</v>
      </c>
      <c r="F3" s="63" t="s">
        <v>24</v>
      </c>
      <c r="G3" s="64"/>
    </row>
    <row r="4" spans="1:7" ht="35.25" customHeight="1" thickBot="1" x14ac:dyDescent="0.35">
      <c r="A4" s="37"/>
      <c r="B4" s="37"/>
      <c r="C4" s="37"/>
      <c r="D4" s="65">
        <v>193</v>
      </c>
      <c r="E4" s="65">
        <f>+SUM(D6:F6)</f>
        <v>19</v>
      </c>
      <c r="F4" s="65">
        <f>+SUM(E4/D4*100)</f>
        <v>9.8445595854922274</v>
      </c>
      <c r="G4" s="64"/>
    </row>
    <row r="5" spans="1:7" ht="35.25" customHeight="1" thickBot="1" x14ac:dyDescent="0.35">
      <c r="A5" s="68"/>
      <c r="B5" s="68"/>
      <c r="C5" s="68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68"/>
      <c r="B6" s="68"/>
      <c r="C6" s="68"/>
      <c r="D6" s="13">
        <v>1</v>
      </c>
      <c r="E6" s="13">
        <v>7</v>
      </c>
      <c r="F6" s="13">
        <v>11</v>
      </c>
      <c r="G6" s="33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70" t="s">
        <v>1</v>
      </c>
      <c r="E8" s="70" t="s">
        <v>2</v>
      </c>
      <c r="F8" s="70" t="s">
        <v>3</v>
      </c>
      <c r="G8" s="70" t="s">
        <v>58</v>
      </c>
    </row>
    <row r="9" spans="1:7" ht="21" x14ac:dyDescent="0.25">
      <c r="A9" s="38"/>
      <c r="B9" s="71" t="s">
        <v>63</v>
      </c>
      <c r="C9" s="42" t="s">
        <v>64</v>
      </c>
      <c r="D9" s="51">
        <v>1</v>
      </c>
      <c r="E9" s="44">
        <v>6</v>
      </c>
      <c r="F9" s="54">
        <v>11</v>
      </c>
      <c r="G9" s="57">
        <f t="shared" ref="G9:G14" si="0">+SUM(D9:F9)</f>
        <v>18</v>
      </c>
    </row>
    <row r="10" spans="1:7" ht="21.75" thickBot="1" x14ac:dyDescent="0.3">
      <c r="A10" s="39"/>
      <c r="B10" s="72"/>
      <c r="C10" s="41" t="s">
        <v>65</v>
      </c>
      <c r="D10" s="47">
        <v>0</v>
      </c>
      <c r="E10" s="45">
        <v>0</v>
      </c>
      <c r="F10" s="56">
        <v>0</v>
      </c>
      <c r="G10" s="53">
        <f t="shared" si="0"/>
        <v>0</v>
      </c>
    </row>
    <row r="11" spans="1:7" ht="21" x14ac:dyDescent="0.25">
      <c r="A11" s="91" t="s">
        <v>66</v>
      </c>
      <c r="B11" s="92"/>
      <c r="C11" s="69" t="s">
        <v>67</v>
      </c>
      <c r="D11" s="58">
        <v>0</v>
      </c>
      <c r="E11" s="59">
        <v>4</v>
      </c>
      <c r="F11" s="60">
        <v>7</v>
      </c>
      <c r="G11" s="49">
        <f t="shared" si="0"/>
        <v>11</v>
      </c>
    </row>
    <row r="12" spans="1:7" ht="21.75" thickBot="1" x14ac:dyDescent="0.3">
      <c r="A12" s="93"/>
      <c r="B12" s="94"/>
      <c r="C12" s="40" t="s">
        <v>68</v>
      </c>
      <c r="D12" s="47">
        <v>1</v>
      </c>
      <c r="E12" s="45">
        <v>3</v>
      </c>
      <c r="F12" s="56">
        <v>2</v>
      </c>
      <c r="G12" s="53">
        <f t="shared" si="0"/>
        <v>6</v>
      </c>
    </row>
    <row r="13" spans="1:7" ht="21" x14ac:dyDescent="0.25">
      <c r="A13" s="97" t="s">
        <v>69</v>
      </c>
      <c r="B13" s="98"/>
      <c r="C13" s="42" t="s">
        <v>70</v>
      </c>
      <c r="D13" s="51">
        <v>0</v>
      </c>
      <c r="E13" s="44">
        <v>1</v>
      </c>
      <c r="F13" s="54">
        <v>3</v>
      </c>
      <c r="G13" s="57">
        <f t="shared" si="0"/>
        <v>4</v>
      </c>
    </row>
    <row r="14" spans="1:7" ht="21" x14ac:dyDescent="0.25">
      <c r="A14" s="38"/>
      <c r="B14" s="73"/>
      <c r="C14" s="42" t="s">
        <v>71</v>
      </c>
      <c r="D14" s="50">
        <v>1</v>
      </c>
      <c r="E14" s="46">
        <v>6</v>
      </c>
      <c r="F14" s="55">
        <v>8</v>
      </c>
      <c r="G14" s="52">
        <f t="shared" si="0"/>
        <v>15</v>
      </c>
    </row>
  </sheetData>
  <mergeCells count="4">
    <mergeCell ref="A1:G1"/>
    <mergeCell ref="A2:G2"/>
    <mergeCell ref="A11:B12"/>
    <mergeCell ref="A13:B13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J16"/>
  <sheetViews>
    <sheetView zoomScaleNormal="100" workbookViewId="0">
      <selection activeCell="J10" sqref="J10"/>
    </sheetView>
  </sheetViews>
  <sheetFormatPr defaultRowHeight="15" x14ac:dyDescent="0.25"/>
  <cols>
    <col min="1" max="1" width="14.85546875" customWidth="1"/>
    <col min="2" max="2" width="4.5703125" customWidth="1"/>
    <col min="3" max="3" width="16.85546875" customWidth="1"/>
    <col min="4" max="8" width="13.5703125" customWidth="1"/>
    <col min="9" max="9" width="1.140625" hidden="1" customWidth="1"/>
    <col min="10" max="10" width="19.5703125" hidden="1" customWidth="1"/>
  </cols>
  <sheetData>
    <row r="1" spans="1:10" ht="23.25" x14ac:dyDescent="0.25">
      <c r="A1" s="95" t="s">
        <v>33</v>
      </c>
      <c r="B1" s="95"/>
      <c r="C1" s="95"/>
      <c r="D1" s="95"/>
      <c r="E1" s="95"/>
      <c r="F1" s="95"/>
      <c r="G1" s="95"/>
      <c r="H1" s="95"/>
    </row>
    <row r="2" spans="1:10" ht="18.75" x14ac:dyDescent="0.3">
      <c r="A2" s="96" t="s">
        <v>75</v>
      </c>
      <c r="B2" s="96"/>
      <c r="C2" s="96"/>
      <c r="D2" s="96"/>
      <c r="E2" s="96"/>
      <c r="F2" s="96"/>
      <c r="G2" s="96"/>
      <c r="H2" s="96"/>
    </row>
    <row r="3" spans="1:10" ht="36.75" customHeight="1" thickBot="1" x14ac:dyDescent="0.35">
      <c r="A3" s="14"/>
      <c r="B3" s="37"/>
      <c r="C3" s="14"/>
      <c r="E3" s="12" t="s">
        <v>37</v>
      </c>
      <c r="F3" s="12" t="s">
        <v>25</v>
      </c>
      <c r="G3" s="12" t="s">
        <v>24</v>
      </c>
      <c r="H3" s="14"/>
    </row>
    <row r="4" spans="1:10" ht="27" customHeight="1" thickBot="1" x14ac:dyDescent="0.35">
      <c r="A4" s="99" t="s">
        <v>36</v>
      </c>
      <c r="B4" s="99"/>
      <c r="C4" s="99"/>
      <c r="D4" s="100"/>
      <c r="E4" s="13">
        <f>+SUM(E5:E8)</f>
        <v>802</v>
      </c>
      <c r="F4" s="13">
        <f>+SUM(F5:F8)</f>
        <v>15</v>
      </c>
      <c r="G4" s="13">
        <f>+SUM(F4/E4*100)</f>
        <v>1.8703241895261846</v>
      </c>
      <c r="H4" s="14"/>
    </row>
    <row r="5" spans="1:10" ht="25.5" customHeight="1" thickBot="1" x14ac:dyDescent="0.35">
      <c r="A5" s="99" t="s">
        <v>0</v>
      </c>
      <c r="B5" s="99"/>
      <c r="C5" s="99"/>
      <c r="D5" s="99"/>
      <c r="E5" s="13">
        <f>'PCT TALLY'!D4</f>
        <v>215</v>
      </c>
      <c r="F5" s="13">
        <f>'PCT TALLY'!D6</f>
        <v>4</v>
      </c>
      <c r="G5" s="13">
        <f t="shared" ref="G5:G8" si="0">+SUM(F5/E5*100)</f>
        <v>1.8604651162790697</v>
      </c>
      <c r="H5" s="14"/>
    </row>
    <row r="6" spans="1:10" ht="27.75" customHeight="1" thickBot="1" x14ac:dyDescent="0.35">
      <c r="A6" s="99" t="s">
        <v>16</v>
      </c>
      <c r="B6" s="99"/>
      <c r="C6" s="99"/>
      <c r="D6" s="99"/>
      <c r="E6" s="13">
        <f>'PCT TALLY (2)'!D4</f>
        <v>189</v>
      </c>
      <c r="F6" s="13">
        <f>'PCT TALLY (2)'!D6</f>
        <v>6</v>
      </c>
      <c r="G6" s="13">
        <f t="shared" si="0"/>
        <v>3.1746031746031744</v>
      </c>
      <c r="H6" s="14"/>
    </row>
    <row r="7" spans="1:10" ht="31.5" customHeight="1" thickBot="1" x14ac:dyDescent="0.35">
      <c r="A7" s="99" t="s">
        <v>17</v>
      </c>
      <c r="B7" s="99"/>
      <c r="C7" s="99"/>
      <c r="D7" s="99"/>
      <c r="E7" s="13">
        <f>'PCT TALLY (3)'!D4</f>
        <v>205</v>
      </c>
      <c r="F7" s="13">
        <f>'PCT TALLY (3)'!D6</f>
        <v>4</v>
      </c>
      <c r="G7" s="13">
        <f t="shared" si="0"/>
        <v>1.9512195121951219</v>
      </c>
      <c r="H7" s="14"/>
    </row>
    <row r="8" spans="1:10" ht="28.5" customHeight="1" thickBot="1" x14ac:dyDescent="0.35">
      <c r="A8" s="99" t="s">
        <v>18</v>
      </c>
      <c r="B8" s="99"/>
      <c r="C8" s="99"/>
      <c r="D8" s="99"/>
      <c r="E8" s="13">
        <f>'PCT TALLY (4)'!D4</f>
        <v>193</v>
      </c>
      <c r="F8" s="13">
        <f>'PCT TALLY (4)'!D6</f>
        <v>1</v>
      </c>
      <c r="G8" s="13">
        <f t="shared" si="0"/>
        <v>0.5181347150259068</v>
      </c>
      <c r="H8" s="14"/>
    </row>
    <row r="9" spans="1:10" ht="13.5" customHeight="1" thickBot="1" x14ac:dyDescent="0.35">
      <c r="A9" s="23"/>
      <c r="B9" s="23"/>
      <c r="C9" s="23"/>
      <c r="D9" s="23"/>
      <c r="E9" s="19"/>
      <c r="F9" s="19"/>
      <c r="G9" s="19"/>
      <c r="H9" s="24"/>
    </row>
    <row r="10" spans="1:10" ht="48" customHeight="1" thickBot="1" x14ac:dyDescent="0.3">
      <c r="A10" s="74"/>
      <c r="B10" s="74"/>
      <c r="C10" s="74"/>
      <c r="D10" s="76" t="s">
        <v>35</v>
      </c>
      <c r="E10" s="76" t="s">
        <v>34</v>
      </c>
      <c r="F10" s="76" t="s">
        <v>32</v>
      </c>
      <c r="G10" s="76" t="s">
        <v>31</v>
      </c>
      <c r="H10" s="77" t="s">
        <v>61</v>
      </c>
      <c r="I10" s="35"/>
      <c r="J10" s="36" t="s">
        <v>57</v>
      </c>
    </row>
    <row r="11" spans="1:10" ht="15.75" thickBot="1" x14ac:dyDescent="0.3">
      <c r="A11" s="48"/>
      <c r="B11" s="75" t="s">
        <v>63</v>
      </c>
      <c r="C11" s="78" t="s">
        <v>64</v>
      </c>
      <c r="D11" s="85">
        <f>'PCT TALLY'!D9</f>
        <v>4</v>
      </c>
      <c r="E11" s="86">
        <f>'PCT TALLY (2)'!D9</f>
        <v>4</v>
      </c>
      <c r="F11" s="86">
        <f>'PCT TALLY (3)'!D9</f>
        <v>4</v>
      </c>
      <c r="G11" s="86">
        <f>'PCT TALLY (4)'!D9</f>
        <v>1</v>
      </c>
      <c r="H11" s="83">
        <f>+SUM(D11:G11)</f>
        <v>13</v>
      </c>
    </row>
    <row r="12" spans="1:10" ht="15.75" thickBot="1" x14ac:dyDescent="0.3">
      <c r="A12" s="39"/>
      <c r="B12" s="72"/>
      <c r="C12" s="79" t="s">
        <v>65</v>
      </c>
      <c r="D12" s="85">
        <f>'PCT TALLY'!D10</f>
        <v>0</v>
      </c>
      <c r="E12" s="86">
        <f>'PCT TALLY (2)'!D10</f>
        <v>0</v>
      </c>
      <c r="F12" s="86">
        <f>'PCT TALLY (3)'!D10</f>
        <v>0</v>
      </c>
      <c r="G12" s="86">
        <f>'PCT TALLY (4)'!D10</f>
        <v>0</v>
      </c>
      <c r="H12" s="83">
        <f t="shared" ref="H12:H16" si="1">+SUM(D12:G12)</f>
        <v>0</v>
      </c>
    </row>
    <row r="13" spans="1:10" ht="15.75" thickBot="1" x14ac:dyDescent="0.3">
      <c r="A13" s="91" t="s">
        <v>66</v>
      </c>
      <c r="B13" s="92"/>
      <c r="C13" s="80" t="s">
        <v>67</v>
      </c>
      <c r="D13" s="85">
        <f>'PCT TALLY'!D11</f>
        <v>4</v>
      </c>
      <c r="E13" s="86">
        <f>'PCT TALLY (2)'!D11</f>
        <v>2</v>
      </c>
      <c r="F13" s="86">
        <f>'PCT TALLY (3)'!D11</f>
        <v>2</v>
      </c>
      <c r="G13" s="86">
        <f>'PCT TALLY (4)'!D11</f>
        <v>0</v>
      </c>
      <c r="H13" s="83">
        <f t="shared" si="1"/>
        <v>8</v>
      </c>
    </row>
    <row r="14" spans="1:10" ht="15.75" thickBot="1" x14ac:dyDescent="0.3">
      <c r="A14" s="93"/>
      <c r="B14" s="94"/>
      <c r="C14" s="81" t="s">
        <v>68</v>
      </c>
      <c r="D14" s="85">
        <f>'PCT TALLY'!D12</f>
        <v>0</v>
      </c>
      <c r="E14" s="86">
        <f>'PCT TALLY (2)'!D12</f>
        <v>1</v>
      </c>
      <c r="F14" s="86">
        <f>'PCT TALLY (3)'!D12</f>
        <v>1</v>
      </c>
      <c r="G14" s="86">
        <f>'PCT TALLY (4)'!D12</f>
        <v>1</v>
      </c>
      <c r="H14" s="83">
        <f t="shared" si="1"/>
        <v>3</v>
      </c>
    </row>
    <row r="15" spans="1:10" ht="15" customHeight="1" thickBot="1" x14ac:dyDescent="0.3">
      <c r="A15" s="91" t="s">
        <v>69</v>
      </c>
      <c r="B15" s="92"/>
      <c r="C15" s="82" t="s">
        <v>70</v>
      </c>
      <c r="D15" s="85">
        <f>'PCT TALLY'!D13</f>
        <v>0</v>
      </c>
      <c r="E15" s="86">
        <f>'PCT TALLY (2)'!D13</f>
        <v>2</v>
      </c>
      <c r="F15" s="86">
        <f>'PCT TALLY (3)'!D13</f>
        <v>0</v>
      </c>
      <c r="G15" s="86">
        <f>'PCT TALLY (4)'!D13</f>
        <v>0</v>
      </c>
      <c r="H15" s="83">
        <f t="shared" si="1"/>
        <v>2</v>
      </c>
    </row>
    <row r="16" spans="1:10" ht="15.75" thickBot="1" x14ac:dyDescent="0.3">
      <c r="A16" s="93"/>
      <c r="B16" s="94"/>
      <c r="C16" s="81" t="s">
        <v>71</v>
      </c>
      <c r="D16" s="89">
        <f>'PCT TALLY'!D14</f>
        <v>4</v>
      </c>
      <c r="E16" s="90">
        <f>'PCT TALLY (2)'!D14</f>
        <v>1</v>
      </c>
      <c r="F16" s="90">
        <f>'PCT TALLY (3)'!D14</f>
        <v>3</v>
      </c>
      <c r="G16" s="90">
        <f>'PCT TALLY (4)'!D14</f>
        <v>1</v>
      </c>
      <c r="H16" s="84">
        <f t="shared" si="1"/>
        <v>9</v>
      </c>
    </row>
  </sheetData>
  <mergeCells count="9">
    <mergeCell ref="A13:B14"/>
    <mergeCell ref="A15:B16"/>
    <mergeCell ref="A8:D8"/>
    <mergeCell ref="A1:H1"/>
    <mergeCell ref="A2:H2"/>
    <mergeCell ref="A4:D4"/>
    <mergeCell ref="A5:D5"/>
    <mergeCell ref="A6:D6"/>
    <mergeCell ref="A7:D7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J16"/>
  <sheetViews>
    <sheetView zoomScaleNormal="100" workbookViewId="0">
      <selection activeCell="J10" sqref="J10"/>
    </sheetView>
  </sheetViews>
  <sheetFormatPr defaultRowHeight="15" x14ac:dyDescent="0.25"/>
  <cols>
    <col min="1" max="1" width="14.85546875" customWidth="1"/>
    <col min="2" max="2" width="5.42578125" customWidth="1"/>
    <col min="3" max="3" width="17.85546875" customWidth="1"/>
    <col min="4" max="8" width="13.42578125" customWidth="1"/>
    <col min="9" max="9" width="1.140625" hidden="1" customWidth="1"/>
    <col min="10" max="10" width="11.7109375" hidden="1" customWidth="1"/>
  </cols>
  <sheetData>
    <row r="1" spans="1:10" ht="23.25" x14ac:dyDescent="0.25">
      <c r="A1" s="95" t="s">
        <v>2</v>
      </c>
      <c r="B1" s="95"/>
      <c r="C1" s="95"/>
      <c r="D1" s="95"/>
      <c r="E1" s="95"/>
      <c r="F1" s="95"/>
      <c r="G1" s="95"/>
      <c r="H1" s="95"/>
      <c r="I1" s="31"/>
    </row>
    <row r="2" spans="1:10" ht="18.75" x14ac:dyDescent="0.3">
      <c r="A2" s="96" t="s">
        <v>75</v>
      </c>
      <c r="B2" s="96"/>
      <c r="C2" s="96"/>
      <c r="D2" s="96"/>
      <c r="E2" s="96"/>
      <c r="F2" s="96"/>
      <c r="G2" s="96"/>
      <c r="H2" s="96"/>
      <c r="I2" s="32"/>
    </row>
    <row r="3" spans="1:10" ht="36.75" customHeight="1" thickBot="1" x14ac:dyDescent="0.35">
      <c r="A3" s="4"/>
      <c r="B3" s="4"/>
      <c r="E3" s="12" t="s">
        <v>37</v>
      </c>
      <c r="F3" s="12" t="s">
        <v>25</v>
      </c>
      <c r="G3" s="12" t="s">
        <v>24</v>
      </c>
      <c r="H3" s="4"/>
      <c r="I3" s="32"/>
    </row>
    <row r="4" spans="1:10" ht="27" customHeight="1" thickBot="1" x14ac:dyDescent="0.35">
      <c r="A4" s="99" t="s">
        <v>36</v>
      </c>
      <c r="B4" s="99"/>
      <c r="C4" s="99"/>
      <c r="D4" s="100"/>
      <c r="E4" s="13">
        <f>+SUM(E5:E8)</f>
        <v>802</v>
      </c>
      <c r="F4" s="13">
        <f>+SUM(F5:F8)</f>
        <v>30</v>
      </c>
      <c r="G4" s="13">
        <f>+SUM(F4/E4*100)</f>
        <v>3.7406483790523692</v>
      </c>
      <c r="H4" s="37"/>
    </row>
    <row r="5" spans="1:10" ht="25.5" customHeight="1" thickBot="1" x14ac:dyDescent="0.35">
      <c r="A5" s="99" t="s">
        <v>0</v>
      </c>
      <c r="B5" s="99"/>
      <c r="C5" s="99"/>
      <c r="D5" s="99"/>
      <c r="E5" s="13">
        <f>'PCT TALLY'!D4</f>
        <v>215</v>
      </c>
      <c r="F5" s="13">
        <f>'PCT TALLY'!E6</f>
        <v>10</v>
      </c>
      <c r="G5" s="13">
        <f t="shared" ref="G5:G8" si="0">+SUM(F5/E5*100)</f>
        <v>4.6511627906976747</v>
      </c>
      <c r="H5" s="37"/>
    </row>
    <row r="6" spans="1:10" ht="27.75" customHeight="1" thickBot="1" x14ac:dyDescent="0.35">
      <c r="A6" s="99" t="s">
        <v>16</v>
      </c>
      <c r="B6" s="99"/>
      <c r="C6" s="99"/>
      <c r="D6" s="99"/>
      <c r="E6" s="13">
        <f>'PCT TALLY (2)'!D4</f>
        <v>189</v>
      </c>
      <c r="F6" s="13">
        <f>'PCT TALLY (2)'!E6</f>
        <v>4</v>
      </c>
      <c r="G6" s="13">
        <f t="shared" si="0"/>
        <v>2.1164021164021163</v>
      </c>
      <c r="H6" s="37"/>
    </row>
    <row r="7" spans="1:10" ht="31.5" customHeight="1" thickBot="1" x14ac:dyDescent="0.35">
      <c r="A7" s="99" t="s">
        <v>17</v>
      </c>
      <c r="B7" s="99"/>
      <c r="C7" s="99"/>
      <c r="D7" s="99"/>
      <c r="E7" s="13">
        <f>'PCT TALLY (3)'!D4</f>
        <v>205</v>
      </c>
      <c r="F7" s="13">
        <f>'PCT TALLY (3)'!E6</f>
        <v>9</v>
      </c>
      <c r="G7" s="13">
        <f t="shared" si="0"/>
        <v>4.3902439024390238</v>
      </c>
      <c r="H7" s="37"/>
    </row>
    <row r="8" spans="1:10" ht="28.5" customHeight="1" thickBot="1" x14ac:dyDescent="0.35">
      <c r="A8" s="99" t="s">
        <v>18</v>
      </c>
      <c r="B8" s="99"/>
      <c r="C8" s="99"/>
      <c r="D8" s="99"/>
      <c r="E8" s="13">
        <f>'PCT TALLY (4)'!D4</f>
        <v>193</v>
      </c>
      <c r="F8" s="13">
        <f>'PCT TALLY (4)'!E6</f>
        <v>7</v>
      </c>
      <c r="G8" s="13">
        <f t="shared" si="0"/>
        <v>3.6269430051813467</v>
      </c>
      <c r="H8" s="37"/>
    </row>
    <row r="9" spans="1:10" ht="13.5" customHeight="1" thickBot="1" x14ac:dyDescent="0.35">
      <c r="A9" s="23"/>
      <c r="B9" s="23"/>
      <c r="C9" s="23"/>
      <c r="D9" s="23"/>
      <c r="E9" s="19"/>
      <c r="F9" s="19"/>
      <c r="G9" s="19"/>
      <c r="H9" s="24"/>
      <c r="I9" s="34"/>
    </row>
    <row r="10" spans="1:10" ht="42.75" customHeight="1" thickBot="1" x14ac:dyDescent="0.3">
      <c r="D10" s="28" t="s">
        <v>28</v>
      </c>
      <c r="E10" s="28" t="s">
        <v>27</v>
      </c>
      <c r="F10" s="28" t="s">
        <v>29</v>
      </c>
      <c r="G10" s="28" t="s">
        <v>30</v>
      </c>
      <c r="H10" s="28" t="s">
        <v>60</v>
      </c>
      <c r="I10" s="35"/>
      <c r="J10" s="36" t="s">
        <v>57</v>
      </c>
    </row>
    <row r="11" spans="1:10" ht="15.75" thickBot="1" x14ac:dyDescent="0.3">
      <c r="A11" s="48"/>
      <c r="B11" s="75" t="s">
        <v>63</v>
      </c>
      <c r="C11" s="78" t="s">
        <v>64</v>
      </c>
      <c r="D11" s="85">
        <f>'PCT TALLY'!E9</f>
        <v>10</v>
      </c>
      <c r="E11" s="86">
        <f>'PCT TALLY (2)'!E9</f>
        <v>6</v>
      </c>
      <c r="F11" s="86">
        <f>'PCT TALLY (3)'!E9</f>
        <v>7</v>
      </c>
      <c r="G11" s="86">
        <f>'PCT TALLY (4)'!E9</f>
        <v>6</v>
      </c>
      <c r="H11" s="83">
        <f>+SUM(D11:G11)</f>
        <v>29</v>
      </c>
    </row>
    <row r="12" spans="1:10" ht="15.75" thickBot="1" x14ac:dyDescent="0.3">
      <c r="A12" s="39"/>
      <c r="B12" s="72"/>
      <c r="C12" s="79" t="s">
        <v>65</v>
      </c>
      <c r="D12" s="85">
        <f>'PCT TALLY'!E10</f>
        <v>0</v>
      </c>
      <c r="E12" s="86">
        <f>'PCT TALLY (2)'!E10</f>
        <v>0</v>
      </c>
      <c r="F12" s="86">
        <f>'PCT TALLY (3)'!E10</f>
        <v>1</v>
      </c>
      <c r="G12" s="86">
        <f>'PCT TALLY (4)'!E10</f>
        <v>0</v>
      </c>
      <c r="H12" s="83">
        <f t="shared" ref="H12:H16" si="1">+SUM(D12:G12)</f>
        <v>1</v>
      </c>
    </row>
    <row r="13" spans="1:10" ht="15.75" thickBot="1" x14ac:dyDescent="0.3">
      <c r="A13" s="91" t="s">
        <v>66</v>
      </c>
      <c r="B13" s="92"/>
      <c r="C13" s="80" t="s">
        <v>67</v>
      </c>
      <c r="D13" s="85">
        <f>'PCT TALLY'!E11</f>
        <v>7</v>
      </c>
      <c r="E13" s="86">
        <f>'PCT TALLY (2)'!E11</f>
        <v>6</v>
      </c>
      <c r="F13" s="86">
        <f>'PCT TALLY (3)'!E11</f>
        <v>9</v>
      </c>
      <c r="G13" s="86">
        <f>'PCT TALLY (4)'!E11</f>
        <v>4</v>
      </c>
      <c r="H13" s="83">
        <f t="shared" si="1"/>
        <v>26</v>
      </c>
    </row>
    <row r="14" spans="1:10" ht="15.75" customHeight="1" thickBot="1" x14ac:dyDescent="0.3">
      <c r="A14" s="93"/>
      <c r="B14" s="94"/>
      <c r="C14" s="81" t="s">
        <v>68</v>
      </c>
      <c r="D14" s="85">
        <f>'PCT TALLY'!E12</f>
        <v>3</v>
      </c>
      <c r="E14" s="86">
        <f>'PCT TALLY (2)'!E12</f>
        <v>0</v>
      </c>
      <c r="F14" s="86">
        <f>'PCT TALLY (3)'!E12</f>
        <v>0</v>
      </c>
      <c r="G14" s="86">
        <f>'PCT TALLY (4)'!E12</f>
        <v>3</v>
      </c>
      <c r="H14" s="83">
        <f t="shared" si="1"/>
        <v>6</v>
      </c>
    </row>
    <row r="15" spans="1:10" ht="15.75" thickBot="1" x14ac:dyDescent="0.3">
      <c r="A15" s="91" t="s">
        <v>69</v>
      </c>
      <c r="B15" s="92"/>
      <c r="C15" s="82" t="s">
        <v>70</v>
      </c>
      <c r="D15" s="85">
        <f>'PCT TALLY'!E13</f>
        <v>4</v>
      </c>
      <c r="E15" s="86">
        <f>'PCT TALLY (2)'!E13</f>
        <v>4</v>
      </c>
      <c r="F15" s="86">
        <f>'PCT TALLY (3)'!E13</f>
        <v>3</v>
      </c>
      <c r="G15" s="86">
        <f>'PCT TALLY (4)'!E13</f>
        <v>1</v>
      </c>
      <c r="H15" s="83">
        <f t="shared" si="1"/>
        <v>12</v>
      </c>
    </row>
    <row r="16" spans="1:10" ht="15.75" customHeight="1" thickBot="1" x14ac:dyDescent="0.3">
      <c r="A16" s="93"/>
      <c r="B16" s="94"/>
      <c r="C16" s="81" t="s">
        <v>71</v>
      </c>
      <c r="D16" s="89">
        <f>'PCT TALLY'!E14</f>
        <v>6</v>
      </c>
      <c r="E16" s="90">
        <f>'PCT TALLY (2)'!E14</f>
        <v>2</v>
      </c>
      <c r="F16" s="90">
        <f>'PCT TALLY (3)'!E14</f>
        <v>6</v>
      </c>
      <c r="G16" s="90">
        <f>'PCT TALLY (4)'!E14</f>
        <v>6</v>
      </c>
      <c r="H16" s="84">
        <f t="shared" si="1"/>
        <v>20</v>
      </c>
    </row>
  </sheetData>
  <mergeCells count="9">
    <mergeCell ref="A13:B14"/>
    <mergeCell ref="A15:B16"/>
    <mergeCell ref="A1:H1"/>
    <mergeCell ref="A2:H2"/>
    <mergeCell ref="A4:D4"/>
    <mergeCell ref="A5:D5"/>
    <mergeCell ref="A6:D6"/>
    <mergeCell ref="A7:D7"/>
    <mergeCell ref="A8:D8"/>
  </mergeCells>
  <pageMargins left="0.7" right="0.7" top="0.75" bottom="0.75" header="0.3" footer="0.3"/>
  <pageSetup paperSize="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H16"/>
  <sheetViews>
    <sheetView zoomScale="85" zoomScaleNormal="85" workbookViewId="0">
      <selection activeCell="J10" sqref="J10"/>
    </sheetView>
  </sheetViews>
  <sheetFormatPr defaultRowHeight="15" x14ac:dyDescent="0.25"/>
  <cols>
    <col min="1" max="1" width="14.85546875" customWidth="1"/>
    <col min="2" max="2" width="5" customWidth="1"/>
    <col min="3" max="3" width="18" customWidth="1"/>
    <col min="4" max="8" width="13.5703125" customWidth="1"/>
  </cols>
  <sheetData>
    <row r="1" spans="1:8" ht="23.25" x14ac:dyDescent="0.25">
      <c r="A1" s="95" t="s">
        <v>3</v>
      </c>
      <c r="B1" s="95"/>
      <c r="C1" s="95"/>
      <c r="D1" s="95"/>
      <c r="E1" s="95"/>
      <c r="F1" s="95"/>
      <c r="G1" s="95"/>
      <c r="H1" s="95"/>
    </row>
    <row r="2" spans="1:8" ht="18.75" x14ac:dyDescent="0.3">
      <c r="A2" s="96" t="s">
        <v>75</v>
      </c>
      <c r="B2" s="96"/>
      <c r="C2" s="96"/>
      <c r="D2" s="96"/>
      <c r="E2" s="96"/>
      <c r="F2" s="96"/>
      <c r="G2" s="96"/>
      <c r="H2" s="96"/>
    </row>
    <row r="3" spans="1:8" ht="36.75" customHeight="1" thickBot="1" x14ac:dyDescent="0.35">
      <c r="A3" s="17"/>
      <c r="B3" s="17"/>
      <c r="E3" s="12" t="s">
        <v>37</v>
      </c>
      <c r="F3" s="12" t="s">
        <v>25</v>
      </c>
      <c r="G3" s="12" t="s">
        <v>24</v>
      </c>
      <c r="H3" s="17"/>
    </row>
    <row r="4" spans="1:8" ht="27" customHeight="1" thickBot="1" x14ac:dyDescent="0.35">
      <c r="A4" s="99" t="s">
        <v>36</v>
      </c>
      <c r="B4" s="99"/>
      <c r="C4" s="99"/>
      <c r="D4" s="100"/>
      <c r="E4" s="13">
        <f>+SUM(E5:E8)</f>
        <v>802</v>
      </c>
      <c r="F4" s="13">
        <f>+SUM(F5:F8)</f>
        <v>45</v>
      </c>
      <c r="G4" s="13">
        <f>+SUM(F4/E4*100)</f>
        <v>5.6109725685785534</v>
      </c>
      <c r="H4" s="37"/>
    </row>
    <row r="5" spans="1:8" ht="25.5" customHeight="1" thickBot="1" x14ac:dyDescent="0.35">
      <c r="A5" s="99" t="s">
        <v>0</v>
      </c>
      <c r="B5" s="99"/>
      <c r="C5" s="99"/>
      <c r="D5" s="99"/>
      <c r="E5" s="13">
        <f>'PCT TALLY'!D4</f>
        <v>215</v>
      </c>
      <c r="F5" s="13">
        <f>'PCT TALLY'!F6</f>
        <v>19</v>
      </c>
      <c r="G5" s="13">
        <f t="shared" ref="G5:G8" si="0">+SUM(F5/E5*100)</f>
        <v>8.8372093023255811</v>
      </c>
      <c r="H5" s="37"/>
    </row>
    <row r="6" spans="1:8" ht="27.75" customHeight="1" thickBot="1" x14ac:dyDescent="0.35">
      <c r="A6" s="99" t="s">
        <v>16</v>
      </c>
      <c r="B6" s="99"/>
      <c r="C6" s="99"/>
      <c r="D6" s="99"/>
      <c r="E6" s="13">
        <f>'PCT TALLY (2)'!D4</f>
        <v>189</v>
      </c>
      <c r="F6" s="13">
        <f>'PCT TALLY (2)'!F6</f>
        <v>4</v>
      </c>
      <c r="G6" s="13">
        <f t="shared" si="0"/>
        <v>2.1164021164021163</v>
      </c>
      <c r="H6" s="37"/>
    </row>
    <row r="7" spans="1:8" ht="31.5" customHeight="1" thickBot="1" x14ac:dyDescent="0.35">
      <c r="A7" s="99" t="s">
        <v>17</v>
      </c>
      <c r="B7" s="99"/>
      <c r="C7" s="99"/>
      <c r="D7" s="99"/>
      <c r="E7" s="13">
        <f>'PCT TALLY (3)'!D4</f>
        <v>205</v>
      </c>
      <c r="F7" s="13">
        <f>'PCT TALLY (3)'!F6</f>
        <v>11</v>
      </c>
      <c r="G7" s="13">
        <f t="shared" si="0"/>
        <v>5.3658536585365857</v>
      </c>
      <c r="H7" s="37"/>
    </row>
    <row r="8" spans="1:8" ht="28.5" customHeight="1" thickBot="1" x14ac:dyDescent="0.35">
      <c r="A8" s="99" t="s">
        <v>18</v>
      </c>
      <c r="B8" s="99"/>
      <c r="C8" s="99"/>
      <c r="D8" s="99"/>
      <c r="E8" s="13">
        <f>'PCT TALLY (4)'!D4</f>
        <v>193</v>
      </c>
      <c r="F8" s="13">
        <f>'PCT TALLY (4)'!F6</f>
        <v>11</v>
      </c>
      <c r="G8" s="13">
        <f t="shared" si="0"/>
        <v>5.6994818652849739</v>
      </c>
      <c r="H8" s="37"/>
    </row>
    <row r="9" spans="1:8" ht="13.5" customHeight="1" thickBot="1" x14ac:dyDescent="0.35">
      <c r="A9" s="23"/>
      <c r="B9" s="23"/>
      <c r="C9" s="23"/>
      <c r="D9" s="23"/>
      <c r="E9" s="19"/>
      <c r="F9" s="19"/>
      <c r="G9" s="19"/>
      <c r="H9" s="24"/>
    </row>
    <row r="10" spans="1:8" ht="42.75" customHeight="1" thickBot="1" x14ac:dyDescent="0.3">
      <c r="D10" s="28" t="s">
        <v>49</v>
      </c>
      <c r="E10" s="28" t="s">
        <v>48</v>
      </c>
      <c r="F10" s="28" t="s">
        <v>47</v>
      </c>
      <c r="G10" s="28" t="s">
        <v>46</v>
      </c>
      <c r="H10" s="28" t="s">
        <v>59</v>
      </c>
    </row>
    <row r="11" spans="1:8" ht="15.75" thickBot="1" x14ac:dyDescent="0.3">
      <c r="A11" s="48"/>
      <c r="B11" s="75" t="s">
        <v>63</v>
      </c>
      <c r="C11" s="78" t="s">
        <v>64</v>
      </c>
      <c r="D11" s="85">
        <f>'PCT TALLY'!F9</f>
        <v>16</v>
      </c>
      <c r="E11" s="86">
        <f>'PCT TALLY (2)'!F9</f>
        <v>2</v>
      </c>
      <c r="F11" s="86">
        <f>'PCT TALLY (3)'!F9</f>
        <v>10</v>
      </c>
      <c r="G11" s="86">
        <f>'PCT TALLY (4)'!F9</f>
        <v>11</v>
      </c>
      <c r="H11" s="83">
        <f>+SUM(D11:G11)</f>
        <v>39</v>
      </c>
    </row>
    <row r="12" spans="1:8" ht="15.75" thickBot="1" x14ac:dyDescent="0.3">
      <c r="A12" s="39"/>
      <c r="B12" s="72"/>
      <c r="C12" s="79" t="s">
        <v>65</v>
      </c>
      <c r="D12" s="85">
        <f>'PCT TALLY'!F10</f>
        <v>3</v>
      </c>
      <c r="E12" s="86">
        <f>'PCT TALLY (2)'!F10</f>
        <v>2</v>
      </c>
      <c r="F12" s="86">
        <f>'PCT TALLY (3)'!F10</f>
        <v>1</v>
      </c>
      <c r="G12" s="86">
        <f>'PCT TALLY (4)'!F10</f>
        <v>0</v>
      </c>
      <c r="H12" s="83">
        <f t="shared" ref="H12:H16" si="1">+SUM(D12:G12)</f>
        <v>6</v>
      </c>
    </row>
    <row r="13" spans="1:8" ht="15.75" thickBot="1" x14ac:dyDescent="0.3">
      <c r="A13" s="91" t="s">
        <v>66</v>
      </c>
      <c r="B13" s="92"/>
      <c r="C13" s="80" t="s">
        <v>67</v>
      </c>
      <c r="D13" s="85">
        <f>'PCT TALLY'!F11</f>
        <v>12</v>
      </c>
      <c r="E13" s="86">
        <f>'PCT TALLY (2)'!F11</f>
        <v>3</v>
      </c>
      <c r="F13" s="86">
        <f>'PCT TALLY (3)'!F11</f>
        <v>7</v>
      </c>
      <c r="G13" s="86">
        <f>'PCT TALLY (4)'!F11</f>
        <v>7</v>
      </c>
      <c r="H13" s="83">
        <f t="shared" si="1"/>
        <v>29</v>
      </c>
    </row>
    <row r="14" spans="1:8" ht="15.75" thickBot="1" x14ac:dyDescent="0.3">
      <c r="A14" s="93"/>
      <c r="B14" s="94"/>
      <c r="C14" s="81" t="s">
        <v>68</v>
      </c>
      <c r="D14" s="85">
        <f>'PCT TALLY'!F12</f>
        <v>6</v>
      </c>
      <c r="E14" s="86">
        <f>'PCT TALLY (2)'!F12</f>
        <v>1</v>
      </c>
      <c r="F14" s="86">
        <f>'PCT TALLY (3)'!F12</f>
        <v>3</v>
      </c>
      <c r="G14" s="86">
        <f>'PCT TALLY (4)'!F12</f>
        <v>2</v>
      </c>
      <c r="H14" s="83">
        <f t="shared" si="1"/>
        <v>12</v>
      </c>
    </row>
    <row r="15" spans="1:8" ht="15.75" thickBot="1" x14ac:dyDescent="0.3">
      <c r="A15" s="91" t="s">
        <v>69</v>
      </c>
      <c r="B15" s="92"/>
      <c r="C15" s="82" t="s">
        <v>70</v>
      </c>
      <c r="D15" s="85">
        <f>'PCT TALLY'!F13</f>
        <v>10</v>
      </c>
      <c r="E15" s="86">
        <f>'PCT TALLY (2)'!F13</f>
        <v>1</v>
      </c>
      <c r="F15" s="86">
        <f>'PCT TALLY (3)'!F13</f>
        <v>4</v>
      </c>
      <c r="G15" s="86">
        <f>'PCT TALLY (4)'!F13</f>
        <v>3</v>
      </c>
      <c r="H15" s="83">
        <f t="shared" si="1"/>
        <v>18</v>
      </c>
    </row>
    <row r="16" spans="1:8" ht="15.75" thickBot="1" x14ac:dyDescent="0.3">
      <c r="A16" s="93"/>
      <c r="B16" s="94"/>
      <c r="C16" s="81" t="s">
        <v>71</v>
      </c>
      <c r="D16" s="85">
        <f>'PCT TALLY'!F14</f>
        <v>9</v>
      </c>
      <c r="E16" s="86">
        <f>'PCT TALLY (2)'!F14</f>
        <v>3</v>
      </c>
      <c r="F16" s="86">
        <f>'PCT TALLY (3)'!F14</f>
        <v>7</v>
      </c>
      <c r="G16" s="86">
        <f>'PCT TALLY (4)'!F14</f>
        <v>8</v>
      </c>
      <c r="H16" s="84">
        <f t="shared" si="1"/>
        <v>27</v>
      </c>
    </row>
  </sheetData>
  <mergeCells count="9">
    <mergeCell ref="A13:B14"/>
    <mergeCell ref="A15:B16"/>
    <mergeCell ref="A1:H1"/>
    <mergeCell ref="A2:H2"/>
    <mergeCell ref="A4:D4"/>
    <mergeCell ref="A5:D5"/>
    <mergeCell ref="A6:D6"/>
    <mergeCell ref="A7:D7"/>
    <mergeCell ref="A8:D8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I15"/>
  <sheetViews>
    <sheetView tabSelected="1" zoomScale="85" zoomScaleNormal="85" workbookViewId="0">
      <selection activeCell="L24" sqref="L24"/>
    </sheetView>
  </sheetViews>
  <sheetFormatPr defaultRowHeight="15" x14ac:dyDescent="0.25"/>
  <cols>
    <col min="1" max="1" width="10.7109375" customWidth="1"/>
    <col min="3" max="3" width="17.28515625" customWidth="1"/>
    <col min="4" max="4" width="17.140625" bestFit="1" customWidth="1"/>
    <col min="5" max="5" width="16" customWidth="1"/>
    <col min="6" max="6" width="15.7109375" customWidth="1"/>
    <col min="7" max="7" width="15.5703125" customWidth="1"/>
    <col min="8" max="9" width="13.5703125" customWidth="1"/>
  </cols>
  <sheetData>
    <row r="1" spans="1:9" ht="34.5" customHeight="1" x14ac:dyDescent="0.25">
      <c r="A1" s="101" t="s">
        <v>75</v>
      </c>
      <c r="B1" s="101"/>
      <c r="C1" s="101"/>
      <c r="D1" s="101"/>
      <c r="E1" s="101"/>
      <c r="F1" s="101"/>
      <c r="G1" s="101"/>
      <c r="H1" s="101"/>
      <c r="I1" s="101"/>
    </row>
    <row r="2" spans="1:9" ht="56.25" customHeight="1" thickBot="1" x14ac:dyDescent="0.3">
      <c r="A2" s="8"/>
      <c r="D2" s="15" t="s">
        <v>72</v>
      </c>
      <c r="E2" s="15" t="s">
        <v>73</v>
      </c>
      <c r="F2" s="16" t="s">
        <v>74</v>
      </c>
      <c r="G2" s="16" t="s">
        <v>26</v>
      </c>
      <c r="H2" s="16" t="s">
        <v>77</v>
      </c>
      <c r="I2" s="16" t="s">
        <v>24</v>
      </c>
    </row>
    <row r="3" spans="1:9" ht="45.75" customHeight="1" thickBot="1" x14ac:dyDescent="0.3">
      <c r="A3" s="99" t="s">
        <v>36</v>
      </c>
      <c r="B3" s="99"/>
      <c r="C3" s="100"/>
      <c r="D3" s="13">
        <f>SUM(D4:D7)</f>
        <v>15</v>
      </c>
      <c r="E3" s="13">
        <f>+SUM(E4:E7)</f>
        <v>30</v>
      </c>
      <c r="F3" s="13">
        <f>+SUM(F4:F7)</f>
        <v>45</v>
      </c>
      <c r="G3" s="61">
        <f>+SUM(G4:G7)</f>
        <v>802</v>
      </c>
      <c r="H3" s="13">
        <f>+SUM(H4:H7)</f>
        <v>90</v>
      </c>
      <c r="I3" s="13">
        <f>+SUM(H3/G3*100)</f>
        <v>11.221945137157107</v>
      </c>
    </row>
    <row r="4" spans="1:9" ht="36" customHeight="1" thickBot="1" x14ac:dyDescent="0.3">
      <c r="A4" s="99" t="s">
        <v>0</v>
      </c>
      <c r="B4" s="99"/>
      <c r="C4" s="100"/>
      <c r="D4" s="13">
        <f>'Mailed In-TALLY'!F5</f>
        <v>4</v>
      </c>
      <c r="E4" s="13">
        <f>'Early-TALLY'!F5</f>
        <v>10</v>
      </c>
      <c r="F4" s="13">
        <f>'Election Day-TALLY'!F5</f>
        <v>19</v>
      </c>
      <c r="G4" s="61">
        <f>'PCT TALLY'!D4</f>
        <v>215</v>
      </c>
      <c r="H4" s="13">
        <f>+SUM(D4:F4)</f>
        <v>33</v>
      </c>
      <c r="I4" s="13">
        <f t="shared" ref="I4:I7" si="0">+SUM(H4/G4*100)</f>
        <v>15.348837209302326</v>
      </c>
    </row>
    <row r="5" spans="1:9" ht="35.25" customHeight="1" thickBot="1" x14ac:dyDescent="0.3">
      <c r="A5" s="99" t="s">
        <v>16</v>
      </c>
      <c r="B5" s="99"/>
      <c r="C5" s="100"/>
      <c r="D5" s="13">
        <f>'Mailed In-TALLY'!F6</f>
        <v>6</v>
      </c>
      <c r="E5" s="13">
        <f>'Early-TALLY'!F6</f>
        <v>4</v>
      </c>
      <c r="F5" s="13">
        <f>'Election Day-TALLY'!F6</f>
        <v>4</v>
      </c>
      <c r="G5" s="61">
        <f>'PCT TALLY (2)'!D4</f>
        <v>189</v>
      </c>
      <c r="H5" s="13">
        <f t="shared" ref="H5:H7" si="1">+SUM(D5:F5)</f>
        <v>14</v>
      </c>
      <c r="I5" s="13">
        <f t="shared" si="0"/>
        <v>7.4074074074074066</v>
      </c>
    </row>
    <row r="6" spans="1:9" ht="31.5" customHeight="1" thickBot="1" x14ac:dyDescent="0.3">
      <c r="A6" s="99" t="s">
        <v>17</v>
      </c>
      <c r="B6" s="99"/>
      <c r="C6" s="100"/>
      <c r="D6" s="13">
        <f>'Mailed In-TALLY'!F7</f>
        <v>4</v>
      </c>
      <c r="E6" s="13">
        <f>'Early-TALLY'!F7</f>
        <v>9</v>
      </c>
      <c r="F6" s="13">
        <f>'Election Day-TALLY'!F7</f>
        <v>11</v>
      </c>
      <c r="G6" s="61">
        <f>'PCT TALLY (3)'!D4</f>
        <v>205</v>
      </c>
      <c r="H6" s="13">
        <f t="shared" si="1"/>
        <v>24</v>
      </c>
      <c r="I6" s="13">
        <f t="shared" si="0"/>
        <v>11.707317073170733</v>
      </c>
    </row>
    <row r="7" spans="1:9" ht="33" customHeight="1" thickBot="1" x14ac:dyDescent="0.3">
      <c r="A7" s="99" t="s">
        <v>18</v>
      </c>
      <c r="B7" s="99"/>
      <c r="C7" s="100"/>
      <c r="D7" s="13">
        <f>'Mailed In-TALLY'!F8</f>
        <v>1</v>
      </c>
      <c r="E7" s="13">
        <f>'Early-TALLY'!F8</f>
        <v>7</v>
      </c>
      <c r="F7" s="13">
        <f>'Election Day-TALLY'!F8</f>
        <v>11</v>
      </c>
      <c r="G7" s="61">
        <f>'PCT TALLY (4)'!D4</f>
        <v>193</v>
      </c>
      <c r="H7" s="13">
        <f t="shared" si="1"/>
        <v>19</v>
      </c>
      <c r="I7" s="13">
        <f t="shared" si="0"/>
        <v>9.8445595854922274</v>
      </c>
    </row>
    <row r="8" spans="1:9" ht="18" customHeight="1" thickBot="1" x14ac:dyDescent="0.4">
      <c r="A8" s="18"/>
      <c r="B8" s="18"/>
      <c r="C8" s="18"/>
      <c r="D8" s="19"/>
      <c r="E8" s="19"/>
      <c r="F8" s="19"/>
      <c r="G8" s="19"/>
      <c r="H8" s="19"/>
      <c r="I8" s="20"/>
    </row>
    <row r="9" spans="1:9" ht="59.25" customHeight="1" thickBot="1" x14ac:dyDescent="0.35">
      <c r="D9" s="25" t="s">
        <v>53</v>
      </c>
      <c r="E9" s="25" t="s">
        <v>54</v>
      </c>
      <c r="F9" s="25" t="s">
        <v>55</v>
      </c>
      <c r="G9" s="25" t="s">
        <v>56</v>
      </c>
      <c r="H9" s="62" t="s">
        <v>76</v>
      </c>
      <c r="I9" s="43" t="s">
        <v>62</v>
      </c>
    </row>
    <row r="10" spans="1:9" ht="15.75" thickBot="1" x14ac:dyDescent="0.3">
      <c r="A10" s="48"/>
      <c r="B10" s="75" t="s">
        <v>63</v>
      </c>
      <c r="C10" s="78" t="s">
        <v>64</v>
      </c>
      <c r="D10" s="85">
        <f>'Election Day-TALLY'!D11</f>
        <v>16</v>
      </c>
      <c r="E10" s="86">
        <f>'Election Day-TALLY'!E11</f>
        <v>2</v>
      </c>
      <c r="F10" s="86">
        <f>'Election Day-TALLY'!F11</f>
        <v>10</v>
      </c>
      <c r="G10" s="86">
        <f>'Election Day-TALLY'!G11</f>
        <v>11</v>
      </c>
      <c r="H10" s="86">
        <f>'Mailed In-TALLY'!H11+'Early-TALLY'!H11</f>
        <v>42</v>
      </c>
      <c r="I10" s="87">
        <f>+SUM(D10:H10)</f>
        <v>81</v>
      </c>
    </row>
    <row r="11" spans="1:9" ht="15.75" thickBot="1" x14ac:dyDescent="0.3">
      <c r="A11" s="39"/>
      <c r="B11" s="72"/>
      <c r="C11" s="79" t="s">
        <v>65</v>
      </c>
      <c r="D11" s="85">
        <f>'Election Day-TALLY'!D12</f>
        <v>3</v>
      </c>
      <c r="E11" s="86">
        <f>'Election Day-TALLY'!E12</f>
        <v>2</v>
      </c>
      <c r="F11" s="86">
        <f>'Election Day-TALLY'!F12</f>
        <v>1</v>
      </c>
      <c r="G11" s="86">
        <f>'Election Day-TALLY'!G12</f>
        <v>0</v>
      </c>
      <c r="H11" s="86">
        <f>'Mailed In-TALLY'!H12+'Early-TALLY'!H12</f>
        <v>1</v>
      </c>
      <c r="I11" s="87">
        <f t="shared" ref="I11:I15" si="2">+SUM(D11:H11)</f>
        <v>7</v>
      </c>
    </row>
    <row r="12" spans="1:9" ht="15.75" thickBot="1" x14ac:dyDescent="0.3">
      <c r="A12" s="91" t="s">
        <v>66</v>
      </c>
      <c r="B12" s="92"/>
      <c r="C12" s="80" t="s">
        <v>67</v>
      </c>
      <c r="D12" s="85">
        <f>'Election Day-TALLY'!D13</f>
        <v>12</v>
      </c>
      <c r="E12" s="86">
        <f>'Election Day-TALLY'!E13</f>
        <v>3</v>
      </c>
      <c r="F12" s="86">
        <f>'Election Day-TALLY'!F13</f>
        <v>7</v>
      </c>
      <c r="G12" s="86">
        <f>'Election Day-TALLY'!G13</f>
        <v>7</v>
      </c>
      <c r="H12" s="86">
        <f>'Mailed In-TALLY'!H13+'Early-TALLY'!H13</f>
        <v>34</v>
      </c>
      <c r="I12" s="87">
        <f t="shared" si="2"/>
        <v>63</v>
      </c>
    </row>
    <row r="13" spans="1:9" ht="15.75" thickBot="1" x14ac:dyDescent="0.3">
      <c r="A13" s="93"/>
      <c r="B13" s="94"/>
      <c r="C13" s="81" t="s">
        <v>68</v>
      </c>
      <c r="D13" s="85">
        <f>'Election Day-TALLY'!D14</f>
        <v>6</v>
      </c>
      <c r="E13" s="86">
        <f>'Election Day-TALLY'!E14</f>
        <v>1</v>
      </c>
      <c r="F13" s="86">
        <f>'Election Day-TALLY'!F14</f>
        <v>3</v>
      </c>
      <c r="G13" s="86">
        <f>'Election Day-TALLY'!G14</f>
        <v>2</v>
      </c>
      <c r="H13" s="86">
        <f>'Mailed In-TALLY'!H14+'Early-TALLY'!H14</f>
        <v>9</v>
      </c>
      <c r="I13" s="87">
        <f t="shared" si="2"/>
        <v>21</v>
      </c>
    </row>
    <row r="14" spans="1:9" ht="15.75" thickBot="1" x14ac:dyDescent="0.3">
      <c r="A14" s="91" t="s">
        <v>69</v>
      </c>
      <c r="B14" s="92"/>
      <c r="C14" s="82" t="s">
        <v>70</v>
      </c>
      <c r="D14" s="85">
        <f>'Election Day-TALLY'!D15</f>
        <v>10</v>
      </c>
      <c r="E14" s="86">
        <f>'Election Day-TALLY'!E15</f>
        <v>1</v>
      </c>
      <c r="F14" s="86">
        <f>'Election Day-TALLY'!F15</f>
        <v>4</v>
      </c>
      <c r="G14" s="86">
        <f>'Election Day-TALLY'!G15</f>
        <v>3</v>
      </c>
      <c r="H14" s="86">
        <f>'Mailed In-TALLY'!H15+'Early-TALLY'!H15</f>
        <v>14</v>
      </c>
      <c r="I14" s="87">
        <f t="shared" si="2"/>
        <v>32</v>
      </c>
    </row>
    <row r="15" spans="1:9" ht="15.75" thickBot="1" x14ac:dyDescent="0.3">
      <c r="A15" s="93"/>
      <c r="B15" s="94"/>
      <c r="C15" s="81" t="s">
        <v>71</v>
      </c>
      <c r="D15" s="85">
        <f>'Election Day-TALLY'!D16</f>
        <v>9</v>
      </c>
      <c r="E15" s="86">
        <f>'Election Day-TALLY'!E16</f>
        <v>3</v>
      </c>
      <c r="F15" s="86">
        <f>'Election Day-TALLY'!F16</f>
        <v>7</v>
      </c>
      <c r="G15" s="86">
        <f>'Election Day-TALLY'!G16</f>
        <v>8</v>
      </c>
      <c r="H15" s="86">
        <f>'Mailed In-TALLY'!H16+'Early-TALLY'!H16</f>
        <v>29</v>
      </c>
      <c r="I15" s="88">
        <f t="shared" si="2"/>
        <v>56</v>
      </c>
    </row>
  </sheetData>
  <mergeCells count="8">
    <mergeCell ref="A12:B13"/>
    <mergeCell ref="A14:B15"/>
    <mergeCell ref="A7:C7"/>
    <mergeCell ref="A1:I1"/>
    <mergeCell ref="A3:C3"/>
    <mergeCell ref="A4:C4"/>
    <mergeCell ref="A5:C5"/>
    <mergeCell ref="A6:C6"/>
  </mergeCells>
  <phoneticPr fontId="12" type="noConversion"/>
  <pageMargins left="0.7" right="0.7" top="0.75" bottom="0.75" header="0.3" footer="0.3"/>
  <pageSetup paperSize="5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5" t="s">
        <v>0</v>
      </c>
      <c r="B1" s="95"/>
      <c r="C1" s="95"/>
      <c r="D1" s="95"/>
      <c r="E1" s="95"/>
      <c r="F1" s="95"/>
    </row>
    <row r="2" spans="1:6" ht="18.75" x14ac:dyDescent="0.3">
      <c r="A2" s="96" t="s">
        <v>19</v>
      </c>
      <c r="B2" s="96"/>
      <c r="C2" s="96"/>
      <c r="D2" s="96"/>
      <c r="E2" s="96"/>
      <c r="F2" s="96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210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6.7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PCT TALLY</vt:lpstr>
      <vt:lpstr>PCT TALLY (2)</vt:lpstr>
      <vt:lpstr>PCT TALLY (3)</vt:lpstr>
      <vt:lpstr>PCT TALLY (4)</vt:lpstr>
      <vt:lpstr>Mailed In-TALLY</vt:lpstr>
      <vt:lpstr>Early-TALLY</vt:lpstr>
      <vt:lpstr>Election Day-TALLY</vt:lpstr>
      <vt:lpstr>TOTAL TALLY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Rebecca Batla</cp:lastModifiedBy>
  <cp:lastPrinted>2022-05-25T13:32:31Z</cp:lastPrinted>
  <dcterms:created xsi:type="dcterms:W3CDTF">2021-10-18T20:04:26Z</dcterms:created>
  <dcterms:modified xsi:type="dcterms:W3CDTF">2022-05-26T18:34:48Z</dcterms:modified>
</cp:coreProperties>
</file>